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Stephan\Dropbox\1      xxx Nur für Stephan xxx\2 KK Bramsche\2 Anträge\"/>
    </mc:Choice>
  </mc:AlternateContent>
  <bookViews>
    <workbookView xWindow="0" yWindow="0" windowWidth="15530" windowHeight="7340"/>
  </bookViews>
  <sheets>
    <sheet name="Bettenplaner" sheetId="1" r:id="rId1"/>
    <sheet name="Grundriss mit Fotos" sheetId="3" r:id="rId2"/>
    <sheet name="f"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2" l="1"/>
  <c r="F16" i="2" l="1"/>
  <c r="E16" i="2"/>
  <c r="D16" i="2"/>
  <c r="H16" i="2" s="1"/>
  <c r="C16" i="2"/>
  <c r="G16" i="2" s="1"/>
  <c r="F15" i="2"/>
  <c r="E15" i="2"/>
  <c r="D15" i="2"/>
  <c r="H15" i="2" s="1"/>
  <c r="C15" i="2"/>
  <c r="G15" i="2" s="1"/>
  <c r="F14" i="2"/>
  <c r="D14" i="2"/>
  <c r="H14" i="2" s="1"/>
  <c r="C14" i="2"/>
  <c r="G14" i="2" s="1"/>
  <c r="F13" i="2"/>
  <c r="E13" i="2"/>
  <c r="D13" i="2"/>
  <c r="H13" i="2" s="1"/>
  <c r="C13" i="2"/>
  <c r="G13" i="2" s="1"/>
  <c r="F12" i="2"/>
  <c r="E12" i="2"/>
  <c r="I12" i="2" s="1"/>
  <c r="D12" i="2"/>
  <c r="C12" i="2"/>
  <c r="G12" i="2" s="1"/>
  <c r="F11" i="2"/>
  <c r="E11" i="2"/>
  <c r="I11" i="2" s="1"/>
  <c r="D11" i="2"/>
  <c r="C11" i="2"/>
  <c r="G11" i="2" s="1"/>
  <c r="F10" i="2"/>
  <c r="E10" i="2"/>
  <c r="I10" i="2" s="1"/>
  <c r="D10" i="2"/>
  <c r="C10" i="2"/>
  <c r="G10" i="2" s="1"/>
  <c r="F9" i="2"/>
  <c r="E9" i="2"/>
  <c r="I9" i="2" s="1"/>
  <c r="D9" i="2"/>
  <c r="C9" i="2"/>
  <c r="G9" i="2" s="1"/>
  <c r="F8" i="2"/>
  <c r="E8" i="2"/>
  <c r="I8" i="2" s="1"/>
  <c r="D8" i="2"/>
  <c r="H8" i="2" s="1"/>
  <c r="C8" i="2"/>
  <c r="E7" i="2"/>
  <c r="I7" i="2" s="1"/>
  <c r="D7" i="2"/>
  <c r="H7" i="2" s="1"/>
  <c r="C7" i="2"/>
  <c r="G7" i="2" s="1"/>
  <c r="E6" i="2"/>
  <c r="I6" i="2" s="1"/>
  <c r="D6" i="2"/>
  <c r="H6" i="2" s="1"/>
  <c r="C6" i="2"/>
  <c r="G6" i="2" s="1"/>
  <c r="E5" i="2"/>
  <c r="I5" i="2" s="1"/>
  <c r="D5" i="2"/>
  <c r="H5" i="2" s="1"/>
  <c r="C5" i="2"/>
  <c r="G5" i="2" s="1"/>
  <c r="F17" i="2" l="1"/>
  <c r="R35" i="1" s="1"/>
  <c r="G8" i="2"/>
  <c r="H9" i="2"/>
  <c r="H10" i="2"/>
  <c r="H11" i="2"/>
  <c r="H12" i="2"/>
  <c r="I13" i="2"/>
  <c r="G17" i="2"/>
  <c r="T35" i="1" s="1"/>
  <c r="I14" i="2"/>
  <c r="I15" i="2"/>
  <c r="I16" i="2"/>
  <c r="E17" i="2"/>
  <c r="P35" i="1" s="1"/>
  <c r="C17" i="2"/>
  <c r="L35" i="1" s="1"/>
  <c r="D17" i="2"/>
  <c r="N35" i="1" s="1"/>
  <c r="G8" i="1"/>
  <c r="H17" i="2" l="1"/>
  <c r="V35" i="1" s="1"/>
  <c r="I17" i="2"/>
  <c r="X35" i="1" s="1"/>
  <c r="C31" i="1"/>
  <c r="G35" i="1"/>
  <c r="C35" i="1"/>
  <c r="G31" i="1"/>
  <c r="G27" i="1"/>
  <c r="G20" i="1"/>
  <c r="C25" i="1"/>
  <c r="G15" i="1"/>
  <c r="G34" i="1"/>
  <c r="F34" i="1"/>
  <c r="C34" i="1"/>
  <c r="B34" i="1"/>
  <c r="G30" i="1"/>
  <c r="F30" i="1"/>
  <c r="C30" i="1"/>
  <c r="B30" i="1"/>
  <c r="C24" i="1"/>
  <c r="B24" i="1"/>
  <c r="G19" i="1"/>
  <c r="F19" i="1"/>
  <c r="G26" i="1"/>
  <c r="F26" i="1"/>
  <c r="G25" i="1"/>
  <c r="F25" i="1"/>
  <c r="G24" i="1"/>
  <c r="F24" i="1"/>
  <c r="C20" i="1"/>
  <c r="B20" i="1"/>
  <c r="C19" i="1"/>
  <c r="B19" i="1"/>
  <c r="G14" i="1"/>
  <c r="F14" i="1"/>
  <c r="G13" i="1"/>
  <c r="F13" i="1"/>
  <c r="C15" i="1"/>
  <c r="B15" i="1"/>
  <c r="C14" i="1"/>
  <c r="B14" i="1"/>
  <c r="J17" i="2" l="1"/>
  <c r="Z35" i="1" s="1"/>
  <c r="H4" i="1"/>
  <c r="H3" i="1"/>
  <c r="B13" i="1"/>
  <c r="C13" i="1"/>
  <c r="G9" i="1"/>
  <c r="F9" i="1"/>
  <c r="F8" i="1"/>
  <c r="C9" i="1"/>
  <c r="B9" i="1"/>
  <c r="C8" i="1"/>
  <c r="B8" i="1"/>
  <c r="H2" i="1" l="1"/>
</calcChain>
</file>

<file path=xl/comments1.xml><?xml version="1.0" encoding="utf-8"?>
<comments xmlns="http://schemas.openxmlformats.org/spreadsheetml/2006/main">
  <authors>
    <author>Stephan Egbert</author>
  </authors>
  <commentList>
    <comment ref="D2" authorId="0" shapeId="0">
      <text>
        <r>
          <rPr>
            <b/>
            <sz val="9"/>
            <color indexed="81"/>
            <rFont val="Segoe UI"/>
            <family val="2"/>
          </rPr>
          <t xml:space="preserve">Hinweis: </t>
        </r>
        <r>
          <rPr>
            <sz val="9"/>
            <color indexed="81"/>
            <rFont val="Segoe UI"/>
            <family val="2"/>
          </rPr>
          <t xml:space="preserve">
Diese Zahl steht für ein Zimmer das mit männlichen Teilnehmenden belegt werden kann. Die Zahl muss in das grüne Feld neben den Zimmern eingetragen werden, damit das Feld hellblau schattiert wird.
</t>
        </r>
      </text>
    </comment>
    <comment ref="H2" authorId="0" shapeId="0">
      <text>
        <r>
          <rPr>
            <b/>
            <sz val="9"/>
            <color indexed="81"/>
            <rFont val="Segoe UI"/>
            <family val="2"/>
          </rPr>
          <t xml:space="preserve">Hinweis:
</t>
        </r>
        <r>
          <rPr>
            <sz val="9"/>
            <color indexed="81"/>
            <rFont val="Segoe UI"/>
            <family val="2"/>
          </rPr>
          <t xml:space="preserve">Diese Zahl gibt an wieviele Betten für männliche Teilnehmenden reserviert sind. 
</t>
        </r>
        <r>
          <rPr>
            <i/>
            <sz val="8"/>
            <color indexed="81"/>
            <rFont val="Segoe UI"/>
            <family val="2"/>
          </rPr>
          <t>(Das heißt ein Zimmer mit …. Betten wurde zum Zimmer für männliche Teilnehmenden erklärt und markiert, ggf. sind aber noch einzelne Betten frei)</t>
        </r>
        <r>
          <rPr>
            <sz val="9"/>
            <color indexed="81"/>
            <rFont val="Segoe UI"/>
            <family val="2"/>
          </rPr>
          <t xml:space="preserve">
</t>
        </r>
      </text>
    </comment>
    <comment ref="D3" authorId="0" shapeId="0">
      <text>
        <r>
          <rPr>
            <b/>
            <sz val="9"/>
            <color indexed="81"/>
            <rFont val="Segoe UI"/>
            <family val="2"/>
          </rPr>
          <t xml:space="preserve">Hinweis: </t>
        </r>
        <r>
          <rPr>
            <sz val="9"/>
            <color indexed="81"/>
            <rFont val="Segoe UI"/>
            <family val="2"/>
          </rPr>
          <t xml:space="preserve">
Diese Zahl steht für ein Zimmer das mit männlichen Teilnehmenden belegt werden kann. Die Zahl muss in das grüne Feld neben den Zimmern eingetragen werden, damit das Feld hellrot schattiert wird.
</t>
        </r>
      </text>
    </comment>
    <comment ref="H3" authorId="0" shapeId="0">
      <text>
        <r>
          <rPr>
            <b/>
            <sz val="9"/>
            <color indexed="81"/>
            <rFont val="Segoe UI"/>
            <family val="2"/>
          </rPr>
          <t>Hinweis:</t>
        </r>
        <r>
          <rPr>
            <sz val="9"/>
            <color indexed="81"/>
            <rFont val="Segoe UI"/>
            <family val="2"/>
          </rPr>
          <t xml:space="preserve">
Diese Zahl gibt an wieviele Betten für weibliche Teilnehmenden reserviert sind. 
</t>
        </r>
        <r>
          <rPr>
            <sz val="8"/>
            <color indexed="81"/>
            <rFont val="Segoe UI"/>
            <family val="2"/>
          </rPr>
          <t>(Das heißt ein Zimmer mit …. Betten wurde zum Zimmer für weibliche Teilnehmenden erklärt und markiert, ggf. sind aber noch einzelne Betten frei)</t>
        </r>
        <r>
          <rPr>
            <sz val="9"/>
            <color indexed="81"/>
            <rFont val="Segoe UI"/>
            <family val="2"/>
          </rPr>
          <t xml:space="preserve">
</t>
        </r>
      </text>
    </comment>
    <comment ref="D4" authorId="0" shapeId="0">
      <text>
        <r>
          <rPr>
            <b/>
            <sz val="9"/>
            <color indexed="81"/>
            <rFont val="Segoe UI"/>
            <family val="2"/>
          </rPr>
          <t xml:space="preserve">Hinweis: </t>
        </r>
        <r>
          <rPr>
            <sz val="9"/>
            <color indexed="81"/>
            <rFont val="Segoe UI"/>
            <family val="2"/>
          </rPr>
          <t xml:space="preserve">
Diese Zahl steht für ein Zimmer das mit männlichen Teilnehmenden belegt werden kann. Die Zahl muss in das grüne Feld neben den Zimmern eingetragen werden, damit das Feld hellgelb schattiert wird.
</t>
        </r>
      </text>
    </comment>
    <comment ref="H4" authorId="0" shapeId="0">
      <text>
        <r>
          <rPr>
            <b/>
            <sz val="9"/>
            <color indexed="81"/>
            <rFont val="Segoe UI"/>
            <family val="2"/>
          </rPr>
          <t>Hinweis:</t>
        </r>
        <r>
          <rPr>
            <sz val="9"/>
            <color indexed="81"/>
            <rFont val="Segoe UI"/>
            <family val="2"/>
          </rPr>
          <t xml:space="preserve">
Diese Zahl gibt an wieviele Betten für m/wTeamende reserviert sind. 
(Das heißt ein Zimmer mit …. Betten wurde zum Zimmer für Teamende m/w erklärt und markiert, ggf. sind aber noch einzelne Betten frei)
</t>
        </r>
      </text>
    </comment>
    <comment ref="D7"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t>
        </r>
      </text>
    </comment>
    <comment ref="H7" authorId="0" shapeId="0">
      <text>
        <r>
          <rPr>
            <b/>
            <sz val="9"/>
            <color indexed="81"/>
            <rFont val="Segoe UI"/>
            <family val="2"/>
          </rPr>
          <t xml:space="preserve">Nutzungshinweis:
</t>
        </r>
        <r>
          <rPr>
            <sz val="9"/>
            <color indexed="81"/>
            <rFont val="Segoe UI"/>
            <family val="2"/>
          </rPr>
          <t xml:space="preserve">Hier können Sie eine Zahl eintragen um die Art der Belegung des Zimmers zu bestimmen:
0 = neutral                         / Weiß Schattiert
1 = Zimmer für Jungen     / Blau Schattiert
2 = Zimmer für Mädchen / Rot Schattiert
3= Zimmer für Teamende / Gelb Schattiert
</t>
        </r>
      </text>
    </comment>
    <comment ref="D12"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12"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15" authorId="0" shapeId="0">
      <text>
        <r>
          <rPr>
            <b/>
            <sz val="9"/>
            <color indexed="81"/>
            <rFont val="Segoe UI"/>
            <family val="2"/>
          </rPr>
          <t>Hinweis:</t>
        </r>
        <r>
          <rPr>
            <sz val="9"/>
            <color indexed="81"/>
            <rFont val="Segoe UI"/>
            <family val="2"/>
          </rPr>
          <t xml:space="preserve"> Wenn sie in diesem Zimmer ein Zustellbett kalkulieren wollen, tragen Sie in dieses Feld eine </t>
        </r>
        <r>
          <rPr>
            <b/>
            <sz val="10"/>
            <color indexed="81"/>
            <rFont val="Segoe UI"/>
            <family val="2"/>
          </rPr>
          <t>1</t>
        </r>
        <r>
          <rPr>
            <sz val="9"/>
            <color indexed="81"/>
            <rFont val="Segoe UI"/>
            <family val="2"/>
          </rPr>
          <t xml:space="preserve"> ein. Es wird in in die Gesamtzahl der Betten aufgenommen und entsprechend der Zuornung farbig markiert!
</t>
        </r>
      </text>
    </comment>
    <comment ref="D18"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18"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20" authorId="0" shapeId="0">
      <text>
        <r>
          <rPr>
            <b/>
            <sz val="9"/>
            <color indexed="81"/>
            <rFont val="Segoe UI"/>
            <family val="2"/>
          </rPr>
          <t xml:space="preserve">Hinweis: </t>
        </r>
        <r>
          <rPr>
            <sz val="9"/>
            <color indexed="81"/>
            <rFont val="Segoe UI"/>
            <family val="2"/>
          </rPr>
          <t xml:space="preserve">Wenn sie in diesem Zimmer ein Zustellbett kalkulieren wollen, tragen Sie in dieses Feld eine </t>
        </r>
        <r>
          <rPr>
            <b/>
            <sz val="11"/>
            <color indexed="81"/>
            <rFont val="Segoe UI"/>
            <family val="2"/>
          </rPr>
          <t>1</t>
        </r>
        <r>
          <rPr>
            <sz val="9"/>
            <color indexed="81"/>
            <rFont val="Segoe UI"/>
            <family val="2"/>
          </rPr>
          <t xml:space="preserve"> ein. Es wird in in die Gesamtzahl der Betten aufgenommen und entsprechend der Zuornung farbig markiert!
</t>
        </r>
      </text>
    </comment>
    <comment ref="D23"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23"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D25" authorId="0" shapeId="0">
      <text>
        <r>
          <rPr>
            <b/>
            <sz val="9"/>
            <color indexed="81"/>
            <rFont val="Segoe UI"/>
            <family val="2"/>
          </rPr>
          <t>Hinweis:</t>
        </r>
        <r>
          <rPr>
            <sz val="9"/>
            <color indexed="81"/>
            <rFont val="Segoe UI"/>
            <family val="2"/>
          </rPr>
          <t xml:space="preserve"> Wenn sie in diesem Zimmer ein Zustellbett kalkulieren wollen, tragen Sie in dieses Feld eine </t>
        </r>
        <r>
          <rPr>
            <b/>
            <sz val="11"/>
            <color indexed="81"/>
            <rFont val="Segoe UI"/>
            <family val="2"/>
          </rPr>
          <t>1</t>
        </r>
        <r>
          <rPr>
            <sz val="9"/>
            <color indexed="81"/>
            <rFont val="Segoe UI"/>
            <family val="2"/>
          </rPr>
          <t xml:space="preserve"> ein. Es wird in in die Gesamtzahl der Betten aufgenommen und entsprechend der Zuornung farbig markiert!</t>
        </r>
      </text>
    </comment>
    <comment ref="H27" authorId="0" shapeId="0">
      <text>
        <r>
          <rPr>
            <b/>
            <sz val="9"/>
            <color indexed="81"/>
            <rFont val="Segoe UI"/>
            <family val="2"/>
          </rPr>
          <t>Hinweis:</t>
        </r>
        <r>
          <rPr>
            <sz val="9"/>
            <color indexed="81"/>
            <rFont val="Segoe UI"/>
            <family val="2"/>
          </rPr>
          <t xml:space="preserve"> Wenn sie in diesem Zimmer ein Zustellbett kalkulieren wollen, tragen Sie in dieses Feld eine </t>
        </r>
        <r>
          <rPr>
            <b/>
            <sz val="9"/>
            <color indexed="81"/>
            <rFont val="Segoe UI"/>
            <family val="2"/>
          </rPr>
          <t>1</t>
        </r>
        <r>
          <rPr>
            <sz val="9"/>
            <color indexed="81"/>
            <rFont val="Segoe UI"/>
            <family val="2"/>
          </rPr>
          <t xml:space="preserve"> ein. Es wird in in die Gesamtzahl der Betten aufgenommen und entsprechend der Zuornung farbig markiert!
</t>
        </r>
      </text>
    </comment>
    <comment ref="D29"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29"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D31" authorId="0" shapeId="0">
      <text>
        <r>
          <rPr>
            <b/>
            <sz val="9"/>
            <color indexed="81"/>
            <rFont val="Segoe UI"/>
            <family val="2"/>
          </rPr>
          <t xml:space="preserve">Hinweis: </t>
        </r>
        <r>
          <rPr>
            <sz val="9"/>
            <color indexed="81"/>
            <rFont val="Segoe UI"/>
            <family val="2"/>
          </rPr>
          <t xml:space="preserve">Wenn sie in diesem Zimmer ein Zustellbett kalkulieren wollen, tragen Sie in dieses Feld eine </t>
        </r>
        <r>
          <rPr>
            <b/>
            <sz val="9"/>
            <color indexed="81"/>
            <rFont val="Segoe UI"/>
            <family val="2"/>
          </rPr>
          <t xml:space="preserve">1 </t>
        </r>
        <r>
          <rPr>
            <sz val="9"/>
            <color indexed="81"/>
            <rFont val="Segoe UI"/>
            <family val="2"/>
          </rPr>
          <t xml:space="preserve">ein. Es wird in in die Gesamtzahl der Betten aufgenommen und entsprechend der Zuornung farbig markiert!
</t>
        </r>
      </text>
    </comment>
    <comment ref="H31" authorId="0" shapeId="0">
      <text>
        <r>
          <rPr>
            <b/>
            <sz val="9"/>
            <color indexed="81"/>
            <rFont val="Segoe UI"/>
            <family val="2"/>
          </rPr>
          <t xml:space="preserve">Hinweis: </t>
        </r>
        <r>
          <rPr>
            <sz val="9"/>
            <color indexed="81"/>
            <rFont val="Segoe UI"/>
            <family val="2"/>
          </rPr>
          <t xml:space="preserve">Wenn sie in diesem Zimmer ein Zustellbett kalkulieren wollen, tragen Sie in dieses Feld eine </t>
        </r>
        <r>
          <rPr>
            <b/>
            <sz val="10"/>
            <color indexed="81"/>
            <rFont val="Segoe UI"/>
            <family val="2"/>
          </rPr>
          <t>1</t>
        </r>
        <r>
          <rPr>
            <sz val="9"/>
            <color indexed="81"/>
            <rFont val="Segoe UI"/>
            <family val="2"/>
          </rPr>
          <t xml:space="preserve"> ein. Es wird in in die Gesamtzahl der Betten aufgenommen und entsprechend der Zuornung farbig markiert!
</t>
        </r>
      </text>
    </comment>
    <comment ref="D33"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H33" authorId="0" shapeId="0">
      <text>
        <r>
          <rPr>
            <b/>
            <sz val="9"/>
            <color indexed="81"/>
            <rFont val="Segoe UI"/>
            <family val="2"/>
          </rPr>
          <t>Nutzungshinweis:</t>
        </r>
        <r>
          <rPr>
            <sz val="9"/>
            <color indexed="81"/>
            <rFont val="Segoe UI"/>
            <family val="2"/>
          </rPr>
          <t xml:space="preserve">
Hier können Sie eine Zahl eintragen um die Art der Belegung des Zimmers zu bestimmen:
0 = neutral                         / Weiß Schattiert
1 = Zimmer für Jungen     / Blau Schattiert
2 = Zimmer für Mädchen / Rot Schattiert
3= Zimmer für Teamende / Gelb Schattiert
</t>
        </r>
      </text>
    </comment>
    <comment ref="D35" authorId="0" shapeId="0">
      <text>
        <r>
          <rPr>
            <b/>
            <sz val="9"/>
            <color indexed="81"/>
            <rFont val="Segoe UI"/>
            <family val="2"/>
          </rPr>
          <t xml:space="preserve">Hinweis: </t>
        </r>
        <r>
          <rPr>
            <sz val="9"/>
            <color indexed="81"/>
            <rFont val="Segoe UI"/>
            <family val="2"/>
          </rPr>
          <t xml:space="preserve">Wenn sie in diesem Zimmer ein Zustellbett kalkulieren wollen, tragen Sie in dieses Feld eine </t>
        </r>
        <r>
          <rPr>
            <b/>
            <sz val="9"/>
            <color indexed="81"/>
            <rFont val="Segoe UI"/>
            <family val="2"/>
          </rPr>
          <t xml:space="preserve">1 </t>
        </r>
        <r>
          <rPr>
            <sz val="9"/>
            <color indexed="81"/>
            <rFont val="Segoe UI"/>
            <family val="2"/>
          </rPr>
          <t xml:space="preserve">ein. Es wird in in die Gesamtzahl der Betten aufgenommen und entsprechend der Zuornung farbig markiert!
</t>
        </r>
      </text>
    </comment>
    <comment ref="H35" authorId="0" shapeId="0">
      <text>
        <r>
          <rPr>
            <b/>
            <sz val="9"/>
            <color indexed="81"/>
            <rFont val="Segoe UI"/>
            <family val="2"/>
          </rPr>
          <t xml:space="preserve">Hinweis: </t>
        </r>
        <r>
          <rPr>
            <sz val="9"/>
            <color indexed="81"/>
            <rFont val="Segoe UI"/>
            <family val="2"/>
          </rPr>
          <t xml:space="preserve">Wenn sie in diesem Zimmer ein Zustellbett kalkulieren wollen, tragen Sie in dieses Feld eine </t>
        </r>
        <r>
          <rPr>
            <b/>
            <sz val="10"/>
            <color indexed="81"/>
            <rFont val="Segoe UI"/>
            <family val="2"/>
          </rPr>
          <t>1</t>
        </r>
        <r>
          <rPr>
            <sz val="9"/>
            <color indexed="81"/>
            <rFont val="Segoe UI"/>
            <family val="2"/>
          </rPr>
          <t xml:space="preserve"> ein. Es wird in in die Gesamtzahl der Betten aufgenommen und entsprechend der Zuornung farbig markiert!
</t>
        </r>
      </text>
    </comment>
    <comment ref="L39" authorId="0" shapeId="0">
      <text>
        <r>
          <rPr>
            <b/>
            <sz val="12"/>
            <color indexed="81"/>
            <rFont val="Segoe UI"/>
            <family val="2"/>
          </rPr>
          <t>© by Stephan Egbert:</t>
        </r>
        <r>
          <rPr>
            <sz val="12"/>
            <color indexed="81"/>
            <rFont val="Segoe UI"/>
            <family val="2"/>
          </rPr>
          <t xml:space="preserve">
Diese Tabelle ist nur für den Gebrauch des Freizeithauses Settrup konzipiert wurden. Gerne können Sie eine Lizens für ein anderes Haus/ eine andere Freizeit erwerben.</t>
        </r>
        <r>
          <rPr>
            <sz val="9"/>
            <color indexed="81"/>
            <rFont val="Segoe UI"/>
            <family val="2"/>
          </rPr>
          <t xml:space="preserve"> </t>
        </r>
        <r>
          <rPr>
            <sz val="8"/>
            <color indexed="81"/>
            <rFont val="Segoe UI"/>
            <family val="2"/>
          </rPr>
          <t>Die einfachste Version gibt’s für 5 Euro</t>
        </r>
        <r>
          <rPr>
            <sz val="9"/>
            <color indexed="81"/>
            <rFont val="Segoe UI"/>
            <family val="2"/>
          </rPr>
          <t xml:space="preserve"> - </t>
        </r>
        <r>
          <rPr>
            <sz val="11"/>
            <color indexed="81"/>
            <rFont val="Segoe UI"/>
            <family val="2"/>
          </rPr>
          <t>Sprechen Sie uns an!</t>
        </r>
      </text>
    </comment>
  </commentList>
</comments>
</file>

<file path=xl/sharedStrings.xml><?xml version="1.0" encoding="utf-8"?>
<sst xmlns="http://schemas.openxmlformats.org/spreadsheetml/2006/main" count="80" uniqueCount="55">
  <si>
    <t>Bettenplan für das Freizeitheim Settrup</t>
  </si>
  <si>
    <t>4 Betten</t>
  </si>
  <si>
    <t>Zimmer 4</t>
  </si>
  <si>
    <t>6 Betten</t>
  </si>
  <si>
    <t>2  Betten</t>
  </si>
  <si>
    <t>2 Betten</t>
  </si>
  <si>
    <t>Zimmer 9</t>
  </si>
  <si>
    <t>Zimmer 1 Wohnung EG</t>
  </si>
  <si>
    <t>Zimmer 9       1. OG</t>
  </si>
  <si>
    <t>Zimmer Nr. 7       1. OG</t>
  </si>
  <si>
    <t>Zimmer Nr. 8       1. OG</t>
  </si>
  <si>
    <t>Zimmer 4       1. OG</t>
  </si>
  <si>
    <t>Zimmer Nr. 3       1. OG</t>
  </si>
  <si>
    <t>Zimmer Nr. 2        1. OG</t>
  </si>
  <si>
    <t>Zimmer Nr. 1       1. OG</t>
  </si>
  <si>
    <t>Zimmer Nr. 6       1. OG</t>
  </si>
  <si>
    <t>Zimmer Nr. 5       1. OG</t>
  </si>
  <si>
    <t>Zimmer 2 Wohnung EG</t>
  </si>
  <si>
    <t>Zimmer 3 Wohnung  EG</t>
  </si>
  <si>
    <t>Zimmer 6</t>
  </si>
  <si>
    <t>Zimmer 3</t>
  </si>
  <si>
    <t>Zimmer 2</t>
  </si>
  <si>
    <t>Zimmer 1</t>
  </si>
  <si>
    <t>Zimmer 5</t>
  </si>
  <si>
    <t>Zimmer 7</t>
  </si>
  <si>
    <t>Zimmer 8</t>
  </si>
  <si>
    <t>blau Schattiert = Zimmer Männlich</t>
  </si>
  <si>
    <t>Rot Schattiert = Zimmer Weiblich</t>
  </si>
  <si>
    <t>Gelb Schattiert = Zimmer für Teamende</t>
  </si>
  <si>
    <t>Zustellbett</t>
  </si>
  <si>
    <t>mit Bett</t>
  </si>
  <si>
    <t>Zimmer Nr.</t>
  </si>
  <si>
    <t>M</t>
  </si>
  <si>
    <t>w</t>
  </si>
  <si>
    <t>Team</t>
  </si>
  <si>
    <t>In diesem Bereich bitte keine Zahlen veränden, da hierdie Anzahl der belegten Betten mit Formeln errechnet wird</t>
  </si>
  <si>
    <t>Bedienungsanleitung</t>
  </si>
  <si>
    <t xml:space="preserve">Dies ist ein Bettenplaner für das Freizeitheim für das Freizeitheim Settrup. Damit können sie leicht die Teilnehmenden auf die Zimmer unseres Hauses verteilen. Grundsätzlich haben sie zwei Möglichkeiten diesen Planer zu nutzen. </t>
  </si>
  <si>
    <t xml:space="preserve">Bitte beachten Sie, dass Zimmer immer mit allen Betten für ein Geschlecht reserviert und somit im Zähler gezält werden. </t>
  </si>
  <si>
    <t>© by Stephan Egbert</t>
  </si>
  <si>
    <r>
      <t xml:space="preserve">© </t>
    </r>
    <r>
      <rPr>
        <sz val="16"/>
        <color rgb="FFFEFEFE"/>
        <rFont val="Calibri"/>
        <family val="2"/>
        <scheme val="minor"/>
      </rPr>
      <t>by</t>
    </r>
    <r>
      <rPr>
        <sz val="28"/>
        <color rgb="FFFEFEFE"/>
        <rFont val="Calibri"/>
        <family val="2"/>
        <scheme val="minor"/>
      </rPr>
      <t xml:space="preserve"> Stephan Egbert</t>
    </r>
  </si>
  <si>
    <t xml:space="preserve">Legende und Bettenzähler </t>
  </si>
  <si>
    <r>
      <t xml:space="preserve">© by Stephan Egbert, </t>
    </r>
    <r>
      <rPr>
        <sz val="7"/>
        <color theme="1"/>
        <rFont val="Calibri"/>
        <family val="2"/>
        <scheme val="minor"/>
      </rPr>
      <t>Köln 2014</t>
    </r>
  </si>
  <si>
    <t>Teamer</t>
  </si>
  <si>
    <t>freie Betten</t>
  </si>
  <si>
    <r>
      <rPr>
        <i/>
        <sz val="11"/>
        <color theme="1"/>
        <rFont val="Calibri"/>
        <family val="2"/>
        <scheme val="minor"/>
      </rPr>
      <t xml:space="preserve">Wenn Sie hier eine </t>
    </r>
    <r>
      <rPr>
        <b/>
        <i/>
        <sz val="11"/>
        <color theme="1"/>
        <rFont val="Calibri"/>
        <family val="2"/>
        <scheme val="minor"/>
      </rPr>
      <t>"</t>
    </r>
    <r>
      <rPr>
        <b/>
        <i/>
        <sz val="11"/>
        <color rgb="FF5B9BD5"/>
        <rFont val="Calibri"/>
        <family val="2"/>
        <scheme val="minor"/>
      </rPr>
      <t>1</t>
    </r>
    <r>
      <rPr>
        <b/>
        <i/>
        <sz val="11"/>
        <color theme="1"/>
        <rFont val="Calibri"/>
        <family val="2"/>
        <scheme val="minor"/>
      </rPr>
      <t>"</t>
    </r>
    <r>
      <rPr>
        <i/>
        <sz val="11"/>
        <color theme="1"/>
        <rFont val="Calibri"/>
        <family val="2"/>
        <scheme val="minor"/>
      </rPr>
      <t xml:space="preserve"> eintragen färben sich die Kästchen </t>
    </r>
    <r>
      <rPr>
        <b/>
        <i/>
        <sz val="11"/>
        <color rgb="FF5B9BD5"/>
        <rFont val="Calibri"/>
        <family val="2"/>
        <scheme val="minor"/>
      </rPr>
      <t>blau</t>
    </r>
    <r>
      <rPr>
        <i/>
        <sz val="11"/>
        <color theme="1"/>
        <rFont val="Calibri"/>
        <family val="2"/>
        <scheme val="minor"/>
      </rPr>
      <t xml:space="preserve"> und die Betten werdem im </t>
    </r>
    <r>
      <rPr>
        <i/>
        <sz val="11"/>
        <color theme="9" tint="0.39997558519241921"/>
        <rFont val="Calibri"/>
        <family val="2"/>
        <scheme val="minor"/>
      </rPr>
      <t>Bettenzähler</t>
    </r>
    <r>
      <rPr>
        <i/>
        <sz val="11"/>
        <color theme="1"/>
        <rFont val="Calibri"/>
        <family val="2"/>
        <scheme val="minor"/>
      </rPr>
      <t xml:space="preserve"> oben für </t>
    </r>
    <r>
      <rPr>
        <b/>
        <i/>
        <sz val="11"/>
        <color rgb="FF5B9BD5"/>
        <rFont val="Calibri"/>
        <family val="2"/>
        <scheme val="minor"/>
      </rPr>
      <t>männliche Gäste</t>
    </r>
    <r>
      <rPr>
        <i/>
        <sz val="11"/>
        <color theme="1"/>
        <rFont val="Calibri"/>
        <family val="2"/>
        <scheme val="minor"/>
      </rPr>
      <t xml:space="preserve"> reserviert.                                                                           Wenn sie eine "</t>
    </r>
    <r>
      <rPr>
        <b/>
        <i/>
        <sz val="11"/>
        <color rgb="FFC00000"/>
        <rFont val="Calibri"/>
        <family val="2"/>
        <scheme val="minor"/>
      </rPr>
      <t>2</t>
    </r>
    <r>
      <rPr>
        <i/>
        <sz val="11"/>
        <color theme="1"/>
        <rFont val="Calibri"/>
        <family val="2"/>
        <scheme val="minor"/>
      </rPr>
      <t xml:space="preserve">" eintragen werden die Kästchen </t>
    </r>
    <r>
      <rPr>
        <b/>
        <i/>
        <sz val="11"/>
        <color rgb="FFC00000"/>
        <rFont val="Calibri"/>
        <family val="2"/>
        <scheme val="minor"/>
      </rPr>
      <t>rot</t>
    </r>
    <r>
      <rPr>
        <i/>
        <sz val="11"/>
        <color theme="1"/>
        <rFont val="Calibri"/>
        <family val="2"/>
        <scheme val="minor"/>
      </rPr>
      <t xml:space="preserve"> eingefärbt,                                       bei einer "</t>
    </r>
    <r>
      <rPr>
        <b/>
        <i/>
        <sz val="11"/>
        <color rgb="FFFFC000"/>
        <rFont val="Calibri"/>
        <family val="2"/>
        <scheme val="minor"/>
      </rPr>
      <t>3</t>
    </r>
    <r>
      <rPr>
        <i/>
        <sz val="11"/>
        <color theme="1"/>
        <rFont val="Calibri"/>
        <family val="2"/>
        <scheme val="minor"/>
      </rPr>
      <t xml:space="preserve">" werden die Kästchen </t>
    </r>
    <r>
      <rPr>
        <b/>
        <i/>
        <sz val="11"/>
        <color rgb="FFFFC000"/>
        <rFont val="Calibri"/>
        <family val="2"/>
        <scheme val="minor"/>
      </rPr>
      <t>gelb</t>
    </r>
    <r>
      <rPr>
        <i/>
        <sz val="11"/>
        <color theme="1"/>
        <rFont val="Calibri"/>
        <family val="2"/>
        <scheme val="minor"/>
      </rPr>
      <t xml:space="preserve"> eingefärbt.</t>
    </r>
    <r>
      <rPr>
        <sz val="11"/>
        <color theme="1"/>
        <rFont val="Calibri"/>
        <family val="2"/>
        <scheme val="minor"/>
      </rPr>
      <t xml:space="preserve"> Die Betten werden entsprechend gezählt.</t>
    </r>
  </si>
  <si>
    <r>
      <rPr>
        <b/>
        <u/>
        <sz val="11"/>
        <color theme="1"/>
        <rFont val="Calibri"/>
        <family val="2"/>
        <scheme val="minor"/>
      </rPr>
      <t>Zustellbetten:</t>
    </r>
    <r>
      <rPr>
        <sz val="11"/>
        <color theme="1"/>
        <rFont val="Calibri"/>
        <family val="2"/>
        <scheme val="minor"/>
      </rPr>
      <t xml:space="preserve"> Ein einigen Zimmer können Sie die Anzahl der Betten erhöhen. Tragen sie hierzu eine "1" in das grüne Kästchen neben dem Zustellbett ein. Die Kästchen werden entsprechend dem reservierte Geschlecht eingeärbt und gezählt.</t>
    </r>
  </si>
  <si>
    <r>
      <rPr>
        <b/>
        <u/>
        <sz val="11"/>
        <rFont val="Calibri"/>
        <family val="2"/>
        <scheme val="minor"/>
      </rPr>
      <t>Möglichkeit 2</t>
    </r>
    <r>
      <rPr>
        <u/>
        <sz val="11"/>
        <rFont val="Calibri"/>
        <family val="2"/>
        <scheme val="minor"/>
      </rPr>
      <t>:</t>
    </r>
    <r>
      <rPr>
        <sz val="11"/>
        <rFont val="Calibri"/>
        <family val="2"/>
        <scheme val="minor"/>
      </rPr>
      <t xml:space="preserve"> Sie können die Tabelle Interaktiv nutzen, </t>
    </r>
    <r>
      <rPr>
        <b/>
        <sz val="11"/>
        <rFont val="Calibri"/>
        <family val="2"/>
        <scheme val="minor"/>
      </rPr>
      <t>wenn Sie die Gäste nach Geschlechtern getrennt in den Zimmern unterbringen wollen.</t>
    </r>
    <r>
      <rPr>
        <sz val="11"/>
        <rFont val="Calibri"/>
        <family val="2"/>
        <scheme val="minor"/>
      </rPr>
      <t xml:space="preserve"> Dazu nutzen Sie bitte die kleinen grünen Kästchen neben den grauen Informationsbalken. Hier können Sie eine Ordnungsziffer für die unterschiedlichen Zimmerarten  eintragen.                         </t>
    </r>
  </si>
  <si>
    <r>
      <rPr>
        <b/>
        <u/>
        <sz val="11"/>
        <color theme="1"/>
        <rFont val="Calibri"/>
        <family val="2"/>
        <scheme val="minor"/>
      </rPr>
      <t>Möglichkeit 1:</t>
    </r>
    <r>
      <rPr>
        <sz val="11"/>
        <color theme="1"/>
        <rFont val="Calibri"/>
        <family val="2"/>
        <scheme val="minor"/>
      </rPr>
      <t xml:space="preserve"> Sie nutzen alle Felder mit weißer Farbe und tragen einfach die Namen der Gäste in die Felder ein. Ein Feld entspricht einem Bett.                                                                     </t>
    </r>
    <r>
      <rPr>
        <sz val="11"/>
        <color theme="1" tint="0.499984740745262"/>
        <rFont val="Calibri"/>
        <family val="2"/>
        <scheme val="minor"/>
      </rPr>
      <t>Um alle Felder weiß zu färben tragen sie in die grünen Kästchen eine "null" ein</t>
    </r>
  </si>
  <si>
    <t>Männl.</t>
  </si>
  <si>
    <t>weibl.</t>
  </si>
  <si>
    <t>Zustellbetten</t>
  </si>
  <si>
    <t>Männlich</t>
  </si>
  <si>
    <t>Weiblich</t>
  </si>
  <si>
    <t>Zustell</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</si>
</sst>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1"/>
      <color theme="1"/>
      <name val="Calibri"/>
      <family val="2"/>
      <scheme val="minor"/>
    </font>
    <font>
      <sz val="1"/>
      <color theme="1"/>
      <name val="Calibri"/>
      <family val="2"/>
      <scheme val="minor"/>
    </font>
    <font>
      <sz val="11"/>
      <color theme="4" tint="0.79998168889431442"/>
      <name val="Calibri"/>
      <family val="2"/>
      <scheme val="minor"/>
    </font>
    <font>
      <b/>
      <sz val="11"/>
      <color theme="9"/>
      <name val="Calibri"/>
      <family val="2"/>
      <scheme val="minor"/>
    </font>
    <font>
      <sz val="11"/>
      <color rgb="FFC00000"/>
      <name val="Calibri"/>
      <family val="2"/>
      <scheme val="minor"/>
    </font>
    <font>
      <sz val="11"/>
      <color rgb="FFFFC000"/>
      <name val="Calibri"/>
      <family val="2"/>
      <scheme val="minor"/>
    </font>
    <font>
      <sz val="11"/>
      <color theme="9"/>
      <name val="Calibri"/>
      <family val="2"/>
      <scheme val="minor"/>
    </font>
    <font>
      <sz val="11"/>
      <color theme="7" tint="0.39997558519241921"/>
      <name val="Calibri"/>
      <family val="2"/>
      <scheme val="minor"/>
    </font>
    <font>
      <sz val="11"/>
      <color theme="8"/>
      <name val="Calibri"/>
      <family val="2"/>
      <scheme val="minor"/>
    </font>
    <font>
      <sz val="11"/>
      <color theme="0" tint="-0.14999847407452621"/>
      <name val="Calibri"/>
      <family val="2"/>
      <scheme val="minor"/>
    </font>
    <font>
      <b/>
      <sz val="14"/>
      <color theme="1"/>
      <name val="Calibri"/>
      <family val="2"/>
      <scheme val="minor"/>
    </font>
    <font>
      <sz val="9"/>
      <color indexed="81"/>
      <name val="Segoe UI"/>
      <family val="2"/>
    </font>
    <font>
      <b/>
      <sz val="9"/>
      <color indexed="81"/>
      <name val="Segoe UI"/>
      <family val="2"/>
    </font>
    <font>
      <sz val="11"/>
      <color rgb="FFFFCCCC"/>
      <name val="Calibri"/>
      <family val="2"/>
      <scheme val="minor"/>
    </font>
    <font>
      <b/>
      <sz val="11"/>
      <color theme="8"/>
      <name val="Calibri"/>
      <family val="2"/>
      <scheme val="minor"/>
    </font>
    <font>
      <b/>
      <sz val="11"/>
      <color rgb="FFC00000"/>
      <name val="Calibri"/>
      <family val="2"/>
      <scheme val="minor"/>
    </font>
    <font>
      <b/>
      <sz val="11"/>
      <color rgb="FFFFC000"/>
      <name val="Calibri"/>
      <family val="2"/>
      <scheme val="minor"/>
    </font>
    <font>
      <i/>
      <sz val="8"/>
      <color indexed="81"/>
      <name val="Segoe UI"/>
      <family val="2"/>
    </font>
    <font>
      <sz val="8"/>
      <color indexed="81"/>
      <name val="Segoe UI"/>
      <family val="2"/>
    </font>
    <font>
      <b/>
      <sz val="1"/>
      <color theme="0" tint="-0.499984740745262"/>
      <name val="Calibri"/>
      <family val="2"/>
      <scheme val="minor"/>
    </font>
    <font>
      <sz val="11"/>
      <color theme="0"/>
      <name val="Calibri"/>
      <family val="2"/>
      <scheme val="minor"/>
    </font>
    <font>
      <sz val="11"/>
      <name val="Calibri"/>
      <family val="2"/>
      <scheme val="minor"/>
    </font>
    <font>
      <sz val="11"/>
      <color rgb="FFFFFFCC"/>
      <name val="Calibri"/>
      <family val="2"/>
      <scheme val="minor"/>
    </font>
    <font>
      <sz val="10"/>
      <color theme="1"/>
      <name val="Calibri"/>
      <family val="2"/>
      <scheme val="minor"/>
    </font>
    <font>
      <sz val="11"/>
      <color theme="1" tint="0.499984740745262"/>
      <name val="Calibri"/>
      <family val="2"/>
      <scheme val="minor"/>
    </font>
    <font>
      <sz val="11"/>
      <color rgb="FFFF9999"/>
      <name val="Calibri"/>
      <family val="2"/>
      <scheme val="minor"/>
    </font>
    <font>
      <b/>
      <sz val="8"/>
      <color theme="4" tint="0.79998168889431442"/>
      <name val="Calibri"/>
      <family val="2"/>
      <scheme val="minor"/>
    </font>
    <font>
      <b/>
      <sz val="8"/>
      <color rgb="FFFFCCCC"/>
      <name val="Calibri"/>
      <family val="2"/>
      <scheme val="minor"/>
    </font>
    <font>
      <b/>
      <sz val="8"/>
      <color theme="7" tint="0.39997558519241921"/>
      <name val="Calibri"/>
      <family val="2"/>
      <scheme val="minor"/>
    </font>
    <font>
      <sz val="11"/>
      <color theme="0" tint="-4.9989318521683403E-2"/>
      <name val="Calibri"/>
      <family val="2"/>
      <scheme val="minor"/>
    </font>
    <font>
      <sz val="11"/>
      <color theme="0" tint="-0.249977111117893"/>
      <name val="Calibri"/>
      <family val="2"/>
      <scheme val="minor"/>
    </font>
    <font>
      <sz val="10"/>
      <name val="Calibri"/>
      <family val="2"/>
      <scheme val="minor"/>
    </font>
    <font>
      <sz val="8"/>
      <color theme="4" tint="0.79998168889431442"/>
      <name val="Calibri"/>
      <family val="2"/>
      <scheme val="minor"/>
    </font>
    <font>
      <sz val="8"/>
      <color rgb="FFFF9999"/>
      <name val="Calibri"/>
      <family val="2"/>
      <scheme val="minor"/>
    </font>
    <font>
      <sz val="8"/>
      <color rgb="FFFFC000"/>
      <name val="Calibri"/>
      <family val="2"/>
      <scheme val="minor"/>
    </font>
    <font>
      <sz val="8"/>
      <color theme="0" tint="-0.249977111117893"/>
      <name val="Calibri"/>
      <family val="2"/>
      <scheme val="minor"/>
    </font>
    <font>
      <b/>
      <sz val="20"/>
      <color theme="4" tint="0.79998168889431442"/>
      <name val="Calibri"/>
      <family val="2"/>
      <scheme val="minor"/>
    </font>
    <font>
      <b/>
      <sz val="20"/>
      <color rgb="FFFF9999"/>
      <name val="Calibri"/>
      <family val="2"/>
      <scheme val="minor"/>
    </font>
    <font>
      <b/>
      <sz val="20"/>
      <color rgb="FFFFC000"/>
      <name val="Calibri"/>
      <family val="2"/>
      <scheme val="minor"/>
    </font>
    <font>
      <b/>
      <sz val="11"/>
      <name val="Calibri"/>
      <family val="2"/>
      <scheme val="minor"/>
    </font>
    <font>
      <b/>
      <i/>
      <sz val="11"/>
      <color rgb="FF5B9BD5"/>
      <name val="Calibri"/>
      <family val="2"/>
      <scheme val="minor"/>
    </font>
    <font>
      <b/>
      <i/>
      <sz val="11"/>
      <color theme="1"/>
      <name val="Calibri"/>
      <family val="2"/>
      <scheme val="minor"/>
    </font>
    <font>
      <i/>
      <sz val="11"/>
      <color theme="1"/>
      <name val="Calibri"/>
      <family val="2"/>
      <scheme val="minor"/>
    </font>
    <font>
      <b/>
      <i/>
      <sz val="11"/>
      <color rgb="FFC00000"/>
      <name val="Calibri"/>
      <family val="2"/>
      <scheme val="minor"/>
    </font>
    <font>
      <b/>
      <i/>
      <sz val="11"/>
      <color rgb="FFFFC000"/>
      <name val="Calibri"/>
      <family val="2"/>
      <scheme val="minor"/>
    </font>
    <font>
      <b/>
      <sz val="16"/>
      <color theme="1"/>
      <name val="Calibri"/>
      <family val="2"/>
      <scheme val="minor"/>
    </font>
    <font>
      <b/>
      <sz val="10"/>
      <color indexed="81"/>
      <name val="Segoe UI"/>
      <family val="2"/>
    </font>
    <font>
      <b/>
      <sz val="11"/>
      <color indexed="81"/>
      <name val="Segoe UI"/>
      <family val="2"/>
    </font>
    <font>
      <sz val="7"/>
      <color theme="1"/>
      <name val="Calibri"/>
      <family val="2"/>
      <scheme val="minor"/>
    </font>
    <font>
      <sz val="28"/>
      <color rgb="FFFEFEFE"/>
      <name val="Calibri"/>
      <family val="2"/>
      <scheme val="minor"/>
    </font>
    <font>
      <sz val="16"/>
      <color rgb="FFFEFEFE"/>
      <name val="Calibri"/>
      <family val="2"/>
      <scheme val="minor"/>
    </font>
    <font>
      <i/>
      <sz val="11"/>
      <color theme="9" tint="0.39997558519241921"/>
      <name val="Calibri"/>
      <family val="2"/>
      <scheme val="minor"/>
    </font>
    <font>
      <b/>
      <sz val="11"/>
      <color theme="9" tint="0.39997558519241921"/>
      <name val="Calibri"/>
      <family val="2"/>
      <scheme val="minor"/>
    </font>
    <font>
      <b/>
      <sz val="12"/>
      <color indexed="81"/>
      <name val="Segoe UI"/>
      <family val="2"/>
    </font>
    <font>
      <sz val="12"/>
      <color indexed="81"/>
      <name val="Segoe UI"/>
      <family val="2"/>
    </font>
    <font>
      <sz val="11"/>
      <color indexed="81"/>
      <name val="Segoe UI"/>
      <family val="2"/>
    </font>
    <font>
      <b/>
      <u/>
      <sz val="11"/>
      <color theme="1"/>
      <name val="Calibri"/>
      <family val="2"/>
      <scheme val="minor"/>
    </font>
    <font>
      <b/>
      <u/>
      <sz val="11"/>
      <name val="Calibri"/>
      <family val="2"/>
      <scheme val="minor"/>
    </font>
    <font>
      <u/>
      <sz val="11"/>
      <name val="Calibri"/>
      <family val="2"/>
      <scheme val="minor"/>
    </font>
    <font>
      <b/>
      <sz val="14"/>
      <color theme="0" tint="-0.249977111117893"/>
      <name val="Calibri"/>
      <family val="2"/>
      <scheme val="minor"/>
    </font>
    <font>
      <sz val="8"/>
      <color theme="0" tint="-4.9989318521683403E-2"/>
      <name val="Calibri"/>
      <family val="2"/>
      <scheme val="minor"/>
    </font>
    <font>
      <sz val="9"/>
      <color theme="1" tint="0.499984740745262"/>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CCCC"/>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s>
  <borders count="60">
    <border>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right>
      <top style="medium">
        <color theme="9"/>
      </top>
      <bottom style="medium">
        <color theme="9"/>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theme="9" tint="-0.249977111117893"/>
      </bottom>
      <diagonal/>
    </border>
    <border>
      <left/>
      <right style="medium">
        <color indexed="64"/>
      </right>
      <top style="medium">
        <color indexed="64"/>
      </top>
      <bottom style="medium">
        <color theme="9" tint="-0.249977111117893"/>
      </bottom>
      <diagonal/>
    </border>
    <border>
      <left/>
      <right style="medium">
        <color indexed="64"/>
      </right>
      <top style="medium">
        <color indexed="64"/>
      </top>
      <bottom style="medium">
        <color indexed="64"/>
      </bottom>
      <diagonal/>
    </border>
    <border>
      <left style="medium">
        <color indexed="64"/>
      </left>
      <right style="thin">
        <color theme="9"/>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9"/>
      </right>
      <top style="thin">
        <color indexed="64"/>
      </top>
      <bottom style="medium">
        <color indexed="64"/>
      </bottom>
      <diagonal/>
    </border>
    <border>
      <left style="medium">
        <color indexed="64"/>
      </left>
      <right style="thin">
        <color theme="9"/>
      </right>
      <top/>
      <bottom style="thin">
        <color indexed="64"/>
      </bottom>
      <diagonal/>
    </border>
    <border>
      <left style="medium">
        <color indexed="64"/>
      </left>
      <right style="thin">
        <color theme="9"/>
      </right>
      <top style="medium">
        <color indexed="64"/>
      </top>
      <bottom style="thin">
        <color indexed="64"/>
      </bottom>
      <diagonal/>
    </border>
    <border>
      <left style="medium">
        <color theme="0" tint="-0.14999847407452621"/>
      </left>
      <right/>
      <top/>
      <bottom style="medium">
        <color theme="0" tint="-0.14999847407452621"/>
      </bottom>
      <diagonal/>
    </border>
    <border>
      <left style="medium">
        <color rgb="FF00B050"/>
      </left>
      <right style="medium">
        <color rgb="FF00B050"/>
      </right>
      <top style="medium">
        <color rgb="FF00B050"/>
      </top>
      <bottom style="medium">
        <color rgb="FF00B050"/>
      </bottom>
      <diagonal/>
    </border>
    <border>
      <left style="thin">
        <color theme="0" tint="-0.249977111117893"/>
      </left>
      <right style="thin">
        <color theme="0" tint="-0.249977111117893"/>
      </right>
      <top style="medium">
        <color indexed="64"/>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theme="9" tint="-0.249977111117893"/>
      </right>
      <top/>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thick">
        <color rgb="FF5B9BD5"/>
      </left>
      <right/>
      <top/>
      <bottom/>
      <diagonal/>
    </border>
    <border>
      <left style="thick">
        <color rgb="FF5B9BD5"/>
      </left>
      <right/>
      <top style="thick">
        <color rgb="FF5B9BD5"/>
      </top>
      <bottom/>
      <diagonal/>
    </border>
    <border>
      <left/>
      <right/>
      <top style="thick">
        <color rgb="FF5B9BD5"/>
      </top>
      <bottom/>
      <diagonal/>
    </border>
    <border>
      <left style="thick">
        <color rgb="FF5B9BD5"/>
      </left>
      <right style="thick">
        <color rgb="FF5B9BD5"/>
      </right>
      <top/>
      <bottom style="thick">
        <color rgb="FF5B9BD5"/>
      </bottom>
      <diagonal/>
    </border>
    <border>
      <left/>
      <right/>
      <top style="thick">
        <color rgb="FFC00000"/>
      </top>
      <bottom/>
      <diagonal/>
    </border>
    <border>
      <left style="thick">
        <color rgb="FF5B9BD5"/>
      </left>
      <right style="thick">
        <color rgb="FFC00000"/>
      </right>
      <top/>
      <bottom/>
      <diagonal/>
    </border>
    <border>
      <left style="thick">
        <color rgb="FFC00000"/>
      </left>
      <right style="thick">
        <color rgb="FFC00000"/>
      </right>
      <top style="thick">
        <color rgb="FFC00000"/>
      </top>
      <bottom/>
      <diagonal/>
    </border>
    <border>
      <left style="thick">
        <color rgb="FFC00000"/>
      </left>
      <right style="thick">
        <color rgb="FFC00000"/>
      </right>
      <top/>
      <bottom style="thick">
        <color rgb="FFC00000"/>
      </bottom>
      <diagonal/>
    </border>
    <border>
      <left/>
      <right/>
      <top/>
      <bottom style="thick">
        <color rgb="FF5B9BD5"/>
      </bottom>
      <diagonal/>
    </border>
    <border>
      <left/>
      <right/>
      <top style="thick">
        <color rgb="FFFFC000"/>
      </top>
      <bottom/>
      <diagonal/>
    </border>
    <border>
      <left style="thick">
        <color rgb="FFFFC000"/>
      </left>
      <right/>
      <top/>
      <bottom/>
      <diagonal/>
    </border>
    <border>
      <left/>
      <right style="thick">
        <color rgb="FFFFC000"/>
      </right>
      <top style="thick">
        <color rgb="FFFFC000"/>
      </top>
      <bottom/>
      <diagonal/>
    </border>
    <border>
      <left style="thick">
        <color rgb="FFC00000"/>
      </left>
      <right style="thick">
        <color rgb="FFFFC000"/>
      </right>
      <top/>
      <bottom/>
      <diagonal/>
    </border>
    <border>
      <left style="thick">
        <color rgb="FFFFC000"/>
      </left>
      <right style="thick">
        <color rgb="FFFFC000"/>
      </right>
      <top style="thick">
        <color rgb="FFFFC000"/>
      </top>
      <bottom/>
      <diagonal/>
    </border>
    <border>
      <left/>
      <right/>
      <top style="thick">
        <color theme="0" tint="-0.249977111117893"/>
      </top>
      <bottom/>
      <diagonal/>
    </border>
    <border>
      <left style="thick">
        <color theme="0" tint="-0.249977111117893"/>
      </left>
      <right/>
      <top/>
      <bottom/>
      <diagonal/>
    </border>
    <border>
      <left style="thick">
        <color theme="0" tint="-0.249977111117893"/>
      </left>
      <right style="thick">
        <color rgb="FF5B9BD5"/>
      </right>
      <top/>
      <bottom/>
      <diagonal/>
    </border>
    <border>
      <left style="thick">
        <color theme="0" tint="-0.249977111117893"/>
      </left>
      <right style="thick">
        <color theme="0" tint="-0.249977111117893"/>
      </right>
      <top style="thick">
        <color theme="0" tint="-0.249977111117893"/>
      </top>
      <bottom/>
      <diagonal/>
    </border>
    <border>
      <left style="thick">
        <color theme="0" tint="-0.249977111117893"/>
      </left>
      <right style="thick">
        <color theme="0" tint="-0.249977111117893"/>
      </right>
      <top/>
      <bottom style="thick">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s>
  <cellStyleXfs count="1">
    <xf numFmtId="0" fontId="0" fillId="0" borderId="0"/>
  </cellStyleXfs>
  <cellXfs count="130">
    <xf numFmtId="0" fontId="0" fillId="0" borderId="0" xfId="0"/>
    <xf numFmtId="0" fontId="0" fillId="7" borderId="0" xfId="0" applyFill="1"/>
    <xf numFmtId="0" fontId="0" fillId="5" borderId="0" xfId="0" applyFill="1"/>
    <xf numFmtId="0" fontId="20" fillId="0" borderId="0" xfId="0" applyFont="1"/>
    <xf numFmtId="0" fontId="23" fillId="5" borderId="0" xfId="0" applyFont="1" applyFill="1"/>
    <xf numFmtId="0" fontId="0" fillId="7" borderId="0" xfId="0" applyFill="1" applyProtection="1">
      <protection locked="0"/>
    </xf>
    <xf numFmtId="0" fontId="0" fillId="7" borderId="0" xfId="0" applyFill="1" applyBorder="1" applyProtection="1">
      <protection locked="0"/>
    </xf>
    <xf numFmtId="0" fontId="0" fillId="5" borderId="0" xfId="0" applyFill="1" applyProtection="1">
      <protection locked="0"/>
    </xf>
    <xf numFmtId="0" fontId="6" fillId="0" borderId="6"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45" fillId="7" borderId="0" xfId="0" applyFont="1" applyFill="1" applyProtection="1">
      <protection locked="0"/>
    </xf>
    <xf numFmtId="0" fontId="0" fillId="6" borderId="15" xfId="0" applyFill="1" applyBorder="1" applyProtection="1">
      <protection locked="0"/>
    </xf>
    <xf numFmtId="0" fontId="0" fillId="6" borderId="16" xfId="0" applyFill="1" applyBorder="1" applyProtection="1">
      <protection locked="0"/>
    </xf>
    <xf numFmtId="0" fontId="3" fillId="0" borderId="10" xfId="0" applyFont="1" applyBorder="1" applyAlignment="1" applyProtection="1">
      <alignment horizontal="center"/>
      <protection locked="0"/>
    </xf>
    <xf numFmtId="0" fontId="0" fillId="6" borderId="4" xfId="0" applyFill="1" applyBorder="1" applyProtection="1">
      <protection locked="0"/>
    </xf>
    <xf numFmtId="0" fontId="0" fillId="6" borderId="17" xfId="0" applyFill="1" applyBorder="1" applyProtection="1">
      <protection locked="0"/>
    </xf>
    <xf numFmtId="0" fontId="0" fillId="0" borderId="10" xfId="0" applyBorder="1" applyProtection="1">
      <protection locked="0"/>
    </xf>
    <xf numFmtId="0" fontId="0" fillId="0" borderId="0" xfId="0" applyProtection="1">
      <protection locked="0"/>
    </xf>
    <xf numFmtId="0" fontId="1" fillId="7" borderId="0" xfId="0" applyFont="1" applyFill="1" applyProtection="1">
      <protection locked="0"/>
    </xf>
    <xf numFmtId="0" fontId="0" fillId="7" borderId="24" xfId="0" applyFill="1" applyBorder="1" applyProtection="1">
      <protection locked="0"/>
    </xf>
    <xf numFmtId="0" fontId="22" fillId="5" borderId="0" xfId="0" applyFont="1" applyFill="1" applyProtection="1">
      <protection locked="0"/>
    </xf>
    <xf numFmtId="0" fontId="0" fillId="5" borderId="4" xfId="0" applyFill="1" applyBorder="1" applyProtection="1">
      <protection locked="0"/>
    </xf>
    <xf numFmtId="0" fontId="0" fillId="5" borderId="17" xfId="0" applyFill="1" applyBorder="1" applyProtection="1">
      <protection locked="0"/>
    </xf>
    <xf numFmtId="0" fontId="29" fillId="5" borderId="0" xfId="0" applyFont="1" applyFill="1" applyProtection="1">
      <protection locked="0"/>
    </xf>
    <xf numFmtId="0" fontId="10" fillId="5" borderId="0" xfId="0" applyFont="1" applyFill="1" applyProtection="1"/>
    <xf numFmtId="0" fontId="0" fillId="5" borderId="0" xfId="0" applyFill="1" applyProtection="1"/>
    <xf numFmtId="0" fontId="1" fillId="0" borderId="13" xfId="0" applyFont="1" applyBorder="1" applyProtection="1"/>
    <xf numFmtId="0" fontId="1" fillId="0" borderId="14" xfId="0" applyFont="1" applyBorder="1" applyProtection="1"/>
    <xf numFmtId="0" fontId="1" fillId="0" borderId="2" xfId="0" applyFont="1" applyBorder="1" applyProtection="1"/>
    <xf numFmtId="0" fontId="1" fillId="0" borderId="3" xfId="0" applyFont="1" applyBorder="1" applyProtection="1"/>
    <xf numFmtId="0" fontId="0" fillId="7" borderId="0" xfId="0" applyFill="1" applyProtection="1"/>
    <xf numFmtId="0" fontId="1" fillId="0" borderId="21" xfId="0" applyFont="1" applyBorder="1" applyProtection="1"/>
    <xf numFmtId="0" fontId="1" fillId="0" borderId="18" xfId="0" applyFont="1" applyBorder="1" applyProtection="1"/>
    <xf numFmtId="0" fontId="1" fillId="0" borderId="19" xfId="0" applyFont="1" applyBorder="1" applyProtection="1"/>
    <xf numFmtId="0" fontId="1" fillId="0" borderId="20" xfId="0" applyFont="1" applyBorder="1" applyProtection="1"/>
    <xf numFmtId="0" fontId="0" fillId="0" borderId="0" xfId="0" applyBorder="1" applyProtection="1"/>
    <xf numFmtId="0" fontId="19" fillId="0" borderId="23" xfId="0" applyFont="1" applyBorder="1" applyAlignment="1" applyProtection="1">
      <alignment horizontal="left" vertical="top"/>
    </xf>
    <xf numFmtId="0" fontId="1" fillId="0" borderId="11" xfId="0" applyFont="1" applyBorder="1" applyProtection="1"/>
    <xf numFmtId="0" fontId="1" fillId="0" borderId="12" xfId="0" applyFont="1" applyBorder="1" applyProtection="1"/>
    <xf numFmtId="0" fontId="1" fillId="7" borderId="0" xfId="0" applyFont="1" applyFill="1" applyProtection="1"/>
    <xf numFmtId="0" fontId="1" fillId="0" borderId="22" xfId="0" applyFont="1" applyBorder="1" applyProtection="1"/>
    <xf numFmtId="0" fontId="1" fillId="0" borderId="1" xfId="0" applyFont="1" applyBorder="1" applyProtection="1"/>
    <xf numFmtId="0" fontId="1" fillId="7" borderId="25" xfId="0" applyFont="1" applyFill="1" applyBorder="1" applyProtection="1"/>
    <xf numFmtId="0" fontId="23" fillId="8" borderId="0" xfId="0" applyFont="1" applyFill="1" applyBorder="1" applyAlignment="1">
      <alignment horizontal="center"/>
    </xf>
    <xf numFmtId="0" fontId="26"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7" fillId="0" borderId="45" xfId="0" applyFont="1" applyBorder="1" applyAlignment="1" applyProtection="1">
      <alignment horizontal="center" vertical="center"/>
      <protection locked="0"/>
    </xf>
    <xf numFmtId="0" fontId="0" fillId="5" borderId="46" xfId="0" applyFill="1" applyBorder="1"/>
    <xf numFmtId="0" fontId="28" fillId="0" borderId="48" xfId="0" applyFont="1" applyBorder="1" applyAlignment="1" applyProtection="1">
      <alignment horizontal="center" vertical="center"/>
      <protection locked="0"/>
    </xf>
    <xf numFmtId="0" fontId="29" fillId="5" borderId="48" xfId="0" applyFont="1" applyFill="1" applyBorder="1"/>
    <xf numFmtId="0" fontId="0" fillId="5" borderId="48" xfId="0" applyFill="1" applyBorder="1"/>
    <xf numFmtId="0" fontId="59" fillId="0" borderId="53"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32" fillId="0" borderId="39" xfId="0" applyFont="1" applyBorder="1" applyAlignment="1" applyProtection="1">
      <alignment horizontal="center"/>
      <protection locked="0"/>
    </xf>
    <xf numFmtId="0" fontId="32" fillId="0" borderId="38" xfId="0" applyFont="1" applyBorder="1" applyAlignment="1" applyProtection="1">
      <alignment horizontal="center"/>
      <protection locked="0"/>
    </xf>
    <xf numFmtId="0" fontId="33" fillId="0" borderId="44" xfId="0" applyFont="1" applyBorder="1" applyAlignment="1" applyProtection="1">
      <alignment horizontal="center"/>
      <protection locked="0"/>
    </xf>
    <xf numFmtId="0" fontId="33" fillId="0" borderId="50" xfId="0" applyFont="1" applyBorder="1" applyAlignment="1" applyProtection="1">
      <alignment horizontal="center"/>
      <protection locked="0"/>
    </xf>
    <xf numFmtId="0" fontId="34" fillId="0" borderId="49" xfId="0" applyFont="1" applyBorder="1" applyAlignment="1" applyProtection="1">
      <alignment horizontal="center"/>
      <protection locked="0"/>
    </xf>
    <xf numFmtId="0" fontId="34" fillId="0" borderId="48" xfId="0" applyFont="1" applyBorder="1" applyAlignment="1" applyProtection="1">
      <alignment horizontal="center"/>
      <protection locked="0"/>
    </xf>
    <xf numFmtId="0" fontId="35" fillId="0" borderId="55" xfId="0" applyFont="1" applyBorder="1" applyAlignment="1" applyProtection="1">
      <alignment horizontal="center"/>
      <protection locked="0"/>
    </xf>
    <xf numFmtId="0" fontId="35" fillId="0" borderId="54" xfId="0" applyFont="1" applyBorder="1" applyAlignment="1" applyProtection="1">
      <alignment horizontal="center"/>
      <protection locked="0"/>
    </xf>
    <xf numFmtId="0" fontId="32" fillId="0" borderId="0" xfId="0" applyFont="1" applyBorder="1" applyAlignment="1" applyProtection="1">
      <alignment horizontal="center"/>
      <protection locked="0"/>
    </xf>
    <xf numFmtId="0" fontId="33" fillId="0" borderId="0" xfId="0" applyFont="1" applyBorder="1" applyAlignment="1" applyProtection="1">
      <alignment horizontal="center"/>
      <protection locked="0"/>
    </xf>
    <xf numFmtId="0" fontId="34" fillId="0" borderId="51" xfId="0" applyFont="1" applyBorder="1" applyAlignment="1" applyProtection="1">
      <alignment horizontal="center"/>
      <protection locked="0"/>
    </xf>
    <xf numFmtId="0" fontId="36" fillId="0" borderId="38" xfId="0" applyFont="1" applyBorder="1" applyAlignment="1" applyProtection="1">
      <alignment horizontal="center"/>
      <protection locked="0"/>
    </xf>
    <xf numFmtId="0" fontId="36" fillId="0" borderId="43" xfId="0" applyFont="1" applyBorder="1" applyAlignment="1" applyProtection="1">
      <alignment horizontal="center"/>
      <protection locked="0"/>
    </xf>
    <xf numFmtId="0" fontId="37" fillId="0" borderId="45" xfId="0" applyFont="1" applyBorder="1" applyAlignment="1" applyProtection="1">
      <alignment horizontal="center"/>
      <protection locked="0"/>
    </xf>
    <xf numFmtId="0" fontId="37" fillId="0" borderId="0" xfId="0" applyFont="1" applyBorder="1" applyAlignment="1" applyProtection="1">
      <alignment horizontal="center"/>
      <protection locked="0"/>
    </xf>
    <xf numFmtId="0" fontId="38" fillId="0" borderId="48" xfId="0" applyFont="1" applyBorder="1" applyAlignment="1" applyProtection="1">
      <alignment horizontal="center"/>
      <protection locked="0"/>
    </xf>
    <xf numFmtId="0" fontId="0" fillId="5" borderId="53" xfId="0" applyFill="1" applyBorder="1" applyProtection="1">
      <protection locked="0"/>
    </xf>
    <xf numFmtId="0" fontId="60" fillId="5" borderId="40" xfId="0" applyFont="1" applyFill="1" applyBorder="1" applyAlignment="1" applyProtection="1">
      <alignment wrapText="1"/>
      <protection locked="0"/>
    </xf>
    <xf numFmtId="0" fontId="60" fillId="5" borderId="0" xfId="0" applyFont="1" applyFill="1" applyBorder="1" applyAlignment="1" applyProtection="1">
      <alignment wrapText="1"/>
      <protection locked="0"/>
    </xf>
    <xf numFmtId="0" fontId="60" fillId="5" borderId="42" xfId="0" applyFont="1" applyFill="1" applyBorder="1" applyAlignment="1" applyProtection="1">
      <alignment wrapText="1"/>
      <protection locked="0"/>
    </xf>
    <xf numFmtId="0" fontId="60" fillId="5" borderId="47" xfId="0" applyFont="1" applyFill="1" applyBorder="1" applyAlignment="1" applyProtection="1">
      <alignment wrapText="1"/>
      <protection locked="0"/>
    </xf>
    <xf numFmtId="0" fontId="60" fillId="5" borderId="52" xfId="0" applyFont="1" applyFill="1" applyBorder="1" applyAlignment="1" applyProtection="1">
      <alignment wrapText="1"/>
      <protection locked="0"/>
    </xf>
    <xf numFmtId="0" fontId="29" fillId="5" borderId="0" xfId="0" applyFont="1" applyFill="1" applyAlignment="1" applyProtection="1">
      <alignment horizontal="center"/>
      <protection locked="0"/>
    </xf>
    <xf numFmtId="0" fontId="29" fillId="5" borderId="0" xfId="0" applyFont="1" applyFill="1"/>
    <xf numFmtId="0" fontId="61" fillId="7" borderId="55" xfId="0" applyFont="1" applyFill="1" applyBorder="1"/>
    <xf numFmtId="0" fontId="29" fillId="7" borderId="56" xfId="0" applyFont="1" applyFill="1" applyBorder="1" applyProtection="1">
      <protection locked="0"/>
    </xf>
    <xf numFmtId="0" fontId="35" fillId="0" borderId="33" xfId="0" applyFont="1" applyBorder="1" applyProtection="1"/>
    <xf numFmtId="0" fontId="32" fillId="0" borderId="34" xfId="0" applyFont="1" applyBorder="1" applyProtection="1"/>
    <xf numFmtId="0" fontId="33" fillId="0" borderId="34" xfId="0" applyFont="1" applyBorder="1" applyProtection="1"/>
    <xf numFmtId="0" fontId="34" fillId="0" borderId="34" xfId="0" applyFont="1" applyBorder="1" applyProtection="1"/>
    <xf numFmtId="0" fontId="35" fillId="0" borderId="34" xfId="0" applyFont="1" applyBorder="1" applyProtection="1"/>
    <xf numFmtId="0" fontId="34" fillId="0" borderId="35" xfId="0" applyFont="1" applyBorder="1" applyProtection="1"/>
    <xf numFmtId="0" fontId="0" fillId="0" borderId="36" xfId="0" applyBorder="1" applyProtection="1"/>
    <xf numFmtId="0" fontId="0" fillId="0" borderId="37" xfId="0" applyBorder="1" applyProtection="1"/>
    <xf numFmtId="0" fontId="9" fillId="0" borderId="36" xfId="0" applyFont="1" applyBorder="1" applyProtection="1"/>
    <xf numFmtId="0" fontId="2" fillId="0" borderId="0" xfId="0" applyFont="1" applyBorder="1" applyProtection="1"/>
    <xf numFmtId="0" fontId="13" fillId="0" borderId="0" xfId="0" applyFont="1" applyBorder="1" applyProtection="1"/>
    <xf numFmtId="0" fontId="7" fillId="0" borderId="0" xfId="0" applyFont="1" applyBorder="1" applyProtection="1"/>
    <xf numFmtId="0" fontId="9" fillId="0" borderId="0" xfId="0" applyFont="1" applyBorder="1" applyProtection="1"/>
    <xf numFmtId="0" fontId="25" fillId="0" borderId="0" xfId="0" applyFont="1" applyBorder="1" applyProtection="1"/>
    <xf numFmtId="0" fontId="5" fillId="0" borderId="37" xfId="0" applyFont="1" applyBorder="1" applyProtection="1"/>
    <xf numFmtId="0" fontId="9" fillId="0" borderId="30" xfId="0" applyFont="1" applyBorder="1" applyProtection="1"/>
    <xf numFmtId="0" fontId="26" fillId="0" borderId="31" xfId="0" applyFont="1" applyBorder="1" applyAlignment="1" applyProtection="1">
      <alignment horizontal="center" vertical="center"/>
    </xf>
    <xf numFmtId="0" fontId="27" fillId="0" borderId="31" xfId="0" applyFont="1" applyBorder="1" applyAlignment="1" applyProtection="1">
      <alignment horizontal="center" vertical="center"/>
    </xf>
    <xf numFmtId="0" fontId="28" fillId="0" borderId="31" xfId="0" applyFont="1" applyBorder="1" applyAlignment="1" applyProtection="1">
      <alignment horizontal="center" vertical="center"/>
    </xf>
    <xf numFmtId="0" fontId="30" fillId="0" borderId="31" xfId="0" applyFont="1" applyBorder="1" applyProtection="1"/>
    <xf numFmtId="0" fontId="36" fillId="0" borderId="31" xfId="0" applyFont="1" applyBorder="1" applyProtection="1"/>
    <xf numFmtId="0" fontId="37" fillId="0" borderId="31" xfId="0" applyFont="1" applyBorder="1" applyProtection="1"/>
    <xf numFmtId="0" fontId="38" fillId="0" borderId="32" xfId="0" applyFont="1" applyBorder="1" applyProtection="1"/>
    <xf numFmtId="0" fontId="0" fillId="5" borderId="0" xfId="0" applyFill="1" applyAlignment="1" applyProtection="1">
      <alignment horizontal="center"/>
      <protection locked="0"/>
    </xf>
    <xf numFmtId="0" fontId="14" fillId="2" borderId="4" xfId="0" applyFont="1" applyFill="1" applyBorder="1" applyAlignment="1" applyProtection="1">
      <alignment horizontal="center"/>
      <protection locked="0"/>
    </xf>
    <xf numFmtId="0" fontId="14" fillId="2" borderId="17"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17" xfId="0" applyFont="1" applyFill="1" applyBorder="1" applyAlignment="1" applyProtection="1">
      <alignment horizontal="center"/>
      <protection locked="0"/>
    </xf>
    <xf numFmtId="0" fontId="16" fillId="4" borderId="4" xfId="0" applyFont="1" applyFill="1" applyBorder="1" applyAlignment="1" applyProtection="1">
      <alignment horizontal="center"/>
      <protection locked="0"/>
    </xf>
    <xf numFmtId="0" fontId="16" fillId="4" borderId="17" xfId="0" applyFont="1" applyFill="1" applyBorder="1" applyAlignment="1" applyProtection="1">
      <alignment horizontal="center"/>
      <protection locked="0"/>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0" fillId="5" borderId="0" xfId="0" applyFill="1" applyAlignment="1" applyProtection="1">
      <alignment horizontal="left" wrapText="1"/>
    </xf>
    <xf numFmtId="0" fontId="21" fillId="5" borderId="0" xfId="0" applyFont="1" applyFill="1" applyAlignment="1" applyProtection="1">
      <alignment horizontal="left" vertical="center" wrapText="1"/>
    </xf>
    <xf numFmtId="0" fontId="0" fillId="5" borderId="0" xfId="0" applyFill="1" applyAlignment="1" applyProtection="1">
      <alignment horizontal="left" vertical="top" wrapText="1"/>
    </xf>
    <xf numFmtId="0" fontId="0" fillId="5" borderId="0" xfId="0" applyFill="1" applyAlignment="1" applyProtection="1">
      <alignment horizontal="left" vertical="center" wrapText="1"/>
    </xf>
    <xf numFmtId="0" fontId="23" fillId="8" borderId="57" xfId="0" applyFont="1" applyFill="1" applyBorder="1" applyAlignment="1">
      <alignment horizontal="center"/>
    </xf>
    <xf numFmtId="0" fontId="23" fillId="8" borderId="58" xfId="0" applyFont="1" applyFill="1" applyBorder="1" applyAlignment="1">
      <alignment horizontal="center"/>
    </xf>
    <xf numFmtId="0" fontId="23" fillId="8" borderId="59" xfId="0" applyFont="1" applyFill="1" applyBorder="1" applyAlignment="1">
      <alignment horizontal="center"/>
    </xf>
    <xf numFmtId="0" fontId="4" fillId="3" borderId="8" xfId="0" applyFont="1" applyFill="1" applyBorder="1" applyAlignment="1" applyProtection="1">
      <alignment horizontal="center"/>
      <protection locked="0"/>
    </xf>
    <xf numFmtId="0" fontId="4" fillId="3" borderId="9" xfId="0" applyFont="1" applyFill="1" applyBorder="1" applyAlignment="1" applyProtection="1">
      <alignment horizontal="center"/>
      <protection locked="0"/>
    </xf>
    <xf numFmtId="0" fontId="5" fillId="4" borderId="8" xfId="0" applyFont="1" applyFill="1" applyBorder="1" applyAlignment="1" applyProtection="1">
      <alignment horizontal="center"/>
      <protection locked="0"/>
    </xf>
    <xf numFmtId="0" fontId="5" fillId="4" borderId="9" xfId="0" applyFont="1" applyFill="1" applyBorder="1" applyAlignment="1" applyProtection="1">
      <alignment horizontal="center"/>
      <protection locked="0"/>
    </xf>
    <xf numFmtId="0" fontId="49" fillId="7" borderId="0" xfId="0" applyFont="1" applyFill="1" applyAlignment="1" applyProtection="1">
      <alignment horizontal="center" vertical="center"/>
    </xf>
    <xf numFmtId="0" fontId="49" fillId="7" borderId="29" xfId="0" applyFont="1" applyFill="1" applyBorder="1" applyAlignment="1" applyProtection="1">
      <alignment horizontal="center" vertical="center"/>
    </xf>
    <xf numFmtId="0" fontId="52" fillId="7" borderId="0" xfId="0" applyFont="1" applyFill="1" applyAlignment="1" applyProtection="1">
      <alignment horizontal="right"/>
      <protection locked="0"/>
    </xf>
    <xf numFmtId="0" fontId="31" fillId="7" borderId="26" xfId="0" applyFont="1" applyFill="1" applyBorder="1" applyAlignment="1" applyProtection="1">
      <alignment horizontal="center" wrapText="1"/>
    </xf>
    <xf numFmtId="0" fontId="31" fillId="7" borderId="27" xfId="0" applyFont="1" applyFill="1" applyBorder="1" applyAlignment="1" applyProtection="1">
      <alignment horizontal="center" wrapText="1"/>
    </xf>
    <xf numFmtId="0" fontId="31" fillId="7" borderId="28" xfId="0" applyFont="1" applyFill="1" applyBorder="1" applyAlignment="1" applyProtection="1">
      <alignment horizontal="center" wrapText="1"/>
    </xf>
  </cellXfs>
  <cellStyles count="1">
    <cellStyle name="Standard" xfId="0" builtinId="0"/>
  </cellStyles>
  <dxfs count="10">
    <dxf>
      <font>
        <color theme="0"/>
      </font>
    </dxf>
    <dxf>
      <font>
        <color theme="0"/>
      </font>
    </dxf>
    <dxf>
      <font>
        <color theme="0"/>
      </font>
    </dxf>
    <dxf>
      <font>
        <color theme="0"/>
      </font>
    </dxf>
    <dxf>
      <fill>
        <patternFill>
          <bgColor theme="4" tint="0.79998168889431442"/>
        </patternFill>
      </fill>
    </dxf>
    <dxf>
      <fill>
        <patternFill>
          <bgColor rgb="FFFEEBE8"/>
        </patternFill>
      </fill>
    </dxf>
    <dxf>
      <fill>
        <patternFill>
          <bgColor theme="7" tint="0.79998168889431442"/>
        </patternFill>
      </fill>
    </dxf>
    <dxf>
      <fill>
        <patternFill>
          <bgColor theme="4" tint="0.59996337778862885"/>
        </patternFill>
      </fill>
    </dxf>
    <dxf>
      <fill>
        <patternFill>
          <bgColor rgb="FFFFAFAF"/>
        </patternFill>
      </fill>
    </dxf>
    <dxf>
      <fill>
        <patternFill>
          <bgColor theme="7" tint="0.59996337778862885"/>
        </patternFill>
      </fill>
    </dxf>
  </dxfs>
  <tableStyles count="0" defaultTableStyle="TableStyleMedium2" defaultPivotStyle="PivotStyleLight16"/>
  <colors>
    <mruColors>
      <color rgb="FF5B9BD5"/>
      <color rgb="FFFFAFAF"/>
      <color rgb="FFFF99CC"/>
      <color rgb="FFFF9999"/>
      <color rgb="FFFEEBE8"/>
      <color rgb="FFFFCCCC"/>
      <color rgb="FFFEFEFE"/>
      <color rgb="FFF9F9F9"/>
      <color rgb="FFF8F8F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1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603064447083535E-3"/>
          <c:y val="0"/>
          <c:w val="0.99083963725855195"/>
          <c:h val="1"/>
        </c:manualLayout>
      </c:layout>
      <c:pie3DChart>
        <c:varyColors val="1"/>
        <c:ser>
          <c:idx val="0"/>
          <c:order val="0"/>
          <c:dPt>
            <c:idx val="0"/>
            <c:bubble3D val="0"/>
            <c:spPr>
              <a:solidFill>
                <a:schemeClr val="bg1">
                  <a:lumMod val="75000"/>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dPt>
          <c:dPt>
            <c:idx val="1"/>
            <c:bubble3D val="0"/>
            <c:spPr>
              <a:solidFill>
                <a:srgbClr val="5B9BD5">
                  <a:alpha val="90000"/>
                </a:srgb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dPt>
          <c:dPt>
            <c:idx val="2"/>
            <c:bubble3D val="0"/>
            <c:spPr>
              <a:solidFill>
                <a:srgbClr val="FFAFAF">
                  <a:alpha val="90000"/>
                </a:srgb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dPt>
          <c:dPt>
            <c:idx val="4"/>
            <c:bubble3D val="0"/>
            <c:spPr>
              <a:solidFill>
                <a:schemeClr val="accent6">
                  <a:lumMod val="60000"/>
                  <a:lumOff val="40000"/>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dPt>
          <c:dLbls>
            <c:dLbl>
              <c:idx val="0"/>
              <c:layout>
                <c:manualLayout>
                  <c:x val="-1.9788136269003196E-2"/>
                  <c:y val="7.5798812769544751E-3"/>
                </c:manualLayout>
              </c:layout>
              <c:tx>
                <c:rich>
                  <a:bodyPr rot="0" spcFirstLastPara="1" vertOverflow="clip" horzOverflow="clip" vert="horz" wrap="square" lIns="38100" tIns="19050" rIns="38100" bIns="19050" anchor="ctr" anchorCtr="1">
                    <a:noAutofit/>
                  </a:bodyPr>
                  <a:lstStyle/>
                  <a:p>
                    <a:pPr>
                      <a:defRPr sz="1600" b="0" i="0" u="none" strike="noStrike" kern="1200" baseline="0">
                        <a:solidFill>
                          <a:schemeClr val="bg1">
                            <a:lumMod val="50000"/>
                          </a:schemeClr>
                        </a:solidFill>
                        <a:effectLst/>
                        <a:latin typeface="+mn-lt"/>
                        <a:ea typeface="+mn-ea"/>
                        <a:cs typeface="+mn-cs"/>
                      </a:defRPr>
                    </a:pPr>
                    <a:fld id="{DE40598C-4D90-48A5-9859-15C043AEE1AE}" type="CELLRANGE">
                      <a:rPr lang="en-US" sz="1600" baseline="0"/>
                      <a:pPr>
                        <a:defRPr sz="1600">
                          <a:solidFill>
                            <a:schemeClr val="bg1">
                              <a:lumMod val="50000"/>
                            </a:schemeClr>
                          </a:solidFill>
                        </a:defRPr>
                      </a:pPr>
                      <a:t>[ZELLBEREICH]</a:t>
                    </a:fld>
                    <a:r>
                      <a:rPr lang="en-US" sz="1600" baseline="0"/>
                      <a:t> </a:t>
                    </a:r>
                    <a:fld id="{F9103707-4896-47F0-A17E-37C52D17ED3B}" type="VALUE">
                      <a:rPr lang="en-US" sz="1600" baseline="0"/>
                      <a:pPr>
                        <a:defRPr sz="1600">
                          <a:solidFill>
                            <a:schemeClr val="bg1">
                              <a:lumMod val="50000"/>
                            </a:schemeClr>
                          </a:solidFill>
                        </a:defRPr>
                      </a:pPr>
                      <a:t>[WERT]</a:t>
                    </a:fld>
                    <a:endParaRPr lang="en-US" sz="1600" baseline="0"/>
                  </a:p>
                </c:rich>
              </c:tx>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noAutofit/>
                </a:bodyPr>
                <a:lstStyle/>
                <a:p>
                  <a:pPr>
                    <a:defRPr sz="1600" b="0" i="0" u="none" strike="noStrike" kern="1200" baseline="0">
                      <a:solidFill>
                        <a:schemeClr val="bg1">
                          <a:lumMod val="50000"/>
                        </a:schemeClr>
                      </a:solidFill>
                      <a:effectLst/>
                      <a:latin typeface="+mn-lt"/>
                      <a:ea typeface="+mn-ea"/>
                      <a:cs typeface="+mn-cs"/>
                    </a:defRPr>
                  </a:pPr>
                  <a:endParaRPr lang="de-DE"/>
                </a:p>
              </c:tx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33365230284220132"/>
                      <c:h val="0.12188662368274875"/>
                    </c:manualLayout>
                  </c15:layout>
                  <c15:dlblFieldTable/>
                  <c15:showDataLabelsRange val="1"/>
                </c:ext>
              </c:extLst>
            </c:dLbl>
            <c:dLbl>
              <c:idx val="1"/>
              <c:layout>
                <c:manualLayout>
                  <c:x val="-3.916819424183933E-2"/>
                  <c:y val="6.3710050077166291E-2"/>
                </c:manualLayout>
              </c:layout>
              <c:tx>
                <c:rich>
                  <a:bodyPr rot="0" spcFirstLastPara="1" vertOverflow="clip" horzOverflow="clip" vert="horz" wrap="square" lIns="38100" tIns="19050" rIns="38100" bIns="19050" anchor="ctr" anchorCtr="1">
                    <a:spAutoFit/>
                  </a:bodyPr>
                  <a:lstStyle/>
                  <a:p>
                    <a:pPr>
                      <a:defRPr sz="1600" b="1" i="0" u="none" strike="noStrike" kern="1200" baseline="0">
                        <a:solidFill>
                          <a:srgbClr val="5B9BD5"/>
                        </a:solidFill>
                        <a:effectLst/>
                        <a:latin typeface="+mn-lt"/>
                        <a:ea typeface="+mn-ea"/>
                        <a:cs typeface="+mn-cs"/>
                      </a:defRPr>
                    </a:pPr>
                    <a:fld id="{4F698355-92AA-44A1-BC08-3EB6C8E4047D}" type="CELLRANGE">
                      <a:rPr lang="en-US" sz="1600" baseline="0"/>
                      <a:pPr>
                        <a:defRPr sz="1600" b="1">
                          <a:solidFill>
                            <a:srgbClr val="5B9BD5"/>
                          </a:solidFill>
                        </a:defRPr>
                      </a:pPr>
                      <a:t>[ZELLBEREICH]</a:t>
                    </a:fld>
                    <a:r>
                      <a:rPr lang="en-US" sz="1600" baseline="0"/>
                      <a:t> </a:t>
                    </a:r>
                    <a:fld id="{C26344DE-FACA-4AF5-AF66-B3B4BFA12D89}" type="VALUE">
                      <a:rPr lang="en-US" sz="1600" baseline="0"/>
                      <a:pPr>
                        <a:defRPr sz="1600" b="1">
                          <a:solidFill>
                            <a:srgbClr val="5B9BD5"/>
                          </a:solidFill>
                        </a:defRPr>
                      </a:pPr>
                      <a:t>[WERT]</a:t>
                    </a:fld>
                    <a:endParaRPr lang="en-US" sz="1600" baseline="0"/>
                  </a:p>
                </c:rich>
              </c:tx>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spAutoFit/>
                </a:bodyPr>
                <a:lstStyle/>
                <a:p>
                  <a:pPr>
                    <a:defRPr sz="1600" b="1" i="0" u="none" strike="noStrike" kern="1200" baseline="0">
                      <a:solidFill>
                        <a:srgbClr val="5B9BD5"/>
                      </a:solidFill>
                      <a:effectLst/>
                      <a:latin typeface="+mn-lt"/>
                      <a:ea typeface="+mn-ea"/>
                      <a:cs typeface="+mn-cs"/>
                    </a:defRPr>
                  </a:pPr>
                  <a:endParaRPr lang="de-DE"/>
                </a:p>
              </c:tx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25835689585294891"/>
                      <c:h val="0.13536220396829313"/>
                    </c:manualLayout>
                  </c15:layout>
                  <c15:dlblFieldTable/>
                  <c15:showDataLabelsRange val="1"/>
                </c:ext>
              </c:extLst>
            </c:dLbl>
            <c:dLbl>
              <c:idx val="2"/>
              <c:layout>
                <c:manualLayout>
                  <c:x val="0.23286294019287215"/>
                  <c:y val="-0.33885434224047967"/>
                </c:manualLayout>
              </c:layout>
              <c:tx>
                <c:rich>
                  <a:bodyPr rot="0" spcFirstLastPara="1" vertOverflow="clip" horzOverflow="clip" vert="horz" wrap="square" lIns="38100" tIns="19050" rIns="38100" bIns="19050" anchor="ctr" anchorCtr="1">
                    <a:spAutoFit/>
                  </a:bodyPr>
                  <a:lstStyle/>
                  <a:p>
                    <a:pPr>
                      <a:defRPr sz="1400" b="1" i="0" u="none" strike="noStrike" kern="1200" baseline="0">
                        <a:solidFill>
                          <a:srgbClr val="C00000"/>
                        </a:solidFill>
                        <a:effectLst/>
                        <a:latin typeface="+mn-lt"/>
                        <a:ea typeface="+mn-ea"/>
                        <a:cs typeface="+mn-cs"/>
                      </a:defRPr>
                    </a:pPr>
                    <a:fld id="{5EF202A4-6E61-4423-A66F-0435C85D5F7F}" type="CELLRANGE">
                      <a:rPr lang="en-US" baseline="0"/>
                      <a:pPr>
                        <a:defRPr sz="1400" b="1">
                          <a:solidFill>
                            <a:srgbClr val="C00000"/>
                          </a:solidFill>
                        </a:defRPr>
                      </a:pPr>
                      <a:t>[ZELLBEREICH]</a:t>
                    </a:fld>
                    <a:r>
                      <a:rPr lang="en-US" baseline="0"/>
                      <a:t> </a:t>
                    </a:r>
                    <a:fld id="{FAD7034E-B327-4C8E-8F4E-0B5241305DE3}" type="VALUE">
                      <a:rPr lang="en-US" baseline="0"/>
                      <a:pPr>
                        <a:defRPr sz="1400" b="1">
                          <a:solidFill>
                            <a:srgbClr val="C00000"/>
                          </a:solidFill>
                        </a:defRPr>
                      </a:pPr>
                      <a:t>[WERT]</a:t>
                    </a:fld>
                    <a:endParaRPr lang="en-US" baseline="0"/>
                  </a:p>
                </c:rich>
              </c:tx>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spAutoFit/>
                </a:bodyPr>
                <a:lstStyle/>
                <a:p>
                  <a:pPr>
                    <a:defRPr sz="1400" b="1" i="0" u="none" strike="noStrike" kern="1200" baseline="0">
                      <a:solidFill>
                        <a:srgbClr val="C00000"/>
                      </a:solidFill>
                      <a:effectLst/>
                      <a:latin typeface="+mn-lt"/>
                      <a:ea typeface="+mn-ea"/>
                      <a:cs typeface="+mn-cs"/>
                    </a:defRPr>
                  </a:pPr>
                  <a:endParaRPr lang="de-DE"/>
                </a:p>
              </c:tx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29032262673397047"/>
                      <c:h val="0.11959577503420622"/>
                    </c:manualLayout>
                  </c15:layout>
                  <c15:dlblFieldTable/>
                  <c15:showDataLabelsRange val="1"/>
                </c:ext>
              </c:extLst>
            </c:dLbl>
            <c:dLbl>
              <c:idx val="3"/>
              <c:layout/>
              <c:tx>
                <c:rich>
                  <a:bodyPr rot="0" spcFirstLastPara="1" vertOverflow="clip" horzOverflow="clip" vert="horz" wrap="square" lIns="38100" tIns="19050" rIns="38100" bIns="19050" anchor="ctr" anchorCtr="1">
                    <a:spAutoFit/>
                  </a:bodyPr>
                  <a:lstStyle/>
                  <a:p>
                    <a:pPr>
                      <a:defRPr sz="1600" b="0" i="0" u="none" strike="noStrike" kern="1200" baseline="0">
                        <a:solidFill>
                          <a:schemeClr val="accent1"/>
                        </a:solidFill>
                        <a:effectLst/>
                        <a:latin typeface="+mn-lt"/>
                        <a:ea typeface="+mn-ea"/>
                        <a:cs typeface="+mn-cs"/>
                      </a:defRPr>
                    </a:pPr>
                    <a:fld id="{F542C7C1-655A-4202-BC2C-6AE5D5BCC4FE}" type="CELLRANGE">
                      <a:rPr lang="en-US" sz="1600" b="1" baseline="0">
                        <a:solidFill>
                          <a:srgbClr val="FFC000"/>
                        </a:solidFill>
                      </a:rPr>
                      <a:pPr>
                        <a:defRPr sz="1600">
                          <a:solidFill>
                            <a:schemeClr val="accent1"/>
                          </a:solidFill>
                        </a:defRPr>
                      </a:pPr>
                      <a:t>[ZELLBEREICH]</a:t>
                    </a:fld>
                    <a:r>
                      <a:rPr lang="en-US" sz="1600" b="1" baseline="0">
                        <a:solidFill>
                          <a:srgbClr val="FFC000"/>
                        </a:solidFill>
                      </a:rPr>
                      <a:t> </a:t>
                    </a:r>
                    <a:fld id="{6ED3385A-85E2-4FE4-9719-5D9FAE8F4504}" type="VALUE">
                      <a:rPr lang="en-US" sz="1600" b="1" baseline="0">
                        <a:solidFill>
                          <a:srgbClr val="FFC000"/>
                        </a:solidFill>
                      </a:rPr>
                      <a:pPr>
                        <a:defRPr sz="1600">
                          <a:solidFill>
                            <a:schemeClr val="accent1"/>
                          </a:solidFill>
                        </a:defRPr>
                      </a:pPr>
                      <a:t>[WERT]</a:t>
                    </a:fld>
                    <a:endParaRPr lang="en-US" sz="1600" b="1" baseline="0">
                      <a:solidFill>
                        <a:srgbClr val="FFC000"/>
                      </a:solidFill>
                    </a:endParaRPr>
                  </a:p>
                </c:rich>
              </c:tx>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accent1"/>
                      </a:solidFill>
                      <a:effectLst/>
                      <a:latin typeface="+mn-lt"/>
                      <a:ea typeface="+mn-ea"/>
                      <a:cs typeface="+mn-cs"/>
                    </a:defRPr>
                  </a:pPr>
                  <a:endParaRPr lang="de-DE"/>
                </a:p>
              </c:tx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26083673495630161"/>
                      <c:h val="9.5171285766657066E-2"/>
                    </c:manualLayout>
                  </c15:layout>
                  <c15:dlblFieldTable/>
                  <c15:showDataLabelsRange val="1"/>
                </c:ext>
              </c:extLst>
            </c:dLbl>
            <c:dLbl>
              <c:idx val="4"/>
              <c:layout/>
              <c:tx>
                <c:rich>
                  <a:bodyPr rot="0" spcFirstLastPara="1" vertOverflow="clip" horzOverflow="clip" vert="horz" wrap="square" lIns="38100" tIns="19050" rIns="38100" bIns="19050" anchor="ctr" anchorCtr="1">
                    <a:spAutoFit/>
                  </a:bodyPr>
                  <a:lstStyle/>
                  <a:p>
                    <a:pPr>
                      <a:defRPr sz="1400" b="0" i="0" u="none" strike="noStrike" kern="1200" baseline="0">
                        <a:solidFill>
                          <a:schemeClr val="accent6">
                            <a:lumMod val="75000"/>
                          </a:schemeClr>
                        </a:solidFill>
                        <a:effectLst/>
                        <a:latin typeface="+mn-lt"/>
                        <a:ea typeface="+mn-ea"/>
                        <a:cs typeface="+mn-cs"/>
                      </a:defRPr>
                    </a:pPr>
                    <a:fld id="{38F0CD91-9267-4332-ADC6-6A1E1CAC10FD}" type="CELLRANGE">
                      <a:rPr lang="en-US" sz="1600" b="1"/>
                      <a:pPr>
                        <a:defRPr sz="1400">
                          <a:solidFill>
                            <a:schemeClr val="accent6">
                              <a:lumMod val="75000"/>
                            </a:schemeClr>
                          </a:solidFill>
                        </a:defRPr>
                      </a:pPr>
                      <a:t>[ZELLBEREICH]</a:t>
                    </a:fld>
                    <a:r>
                      <a:rPr lang="en-US" baseline="0"/>
                      <a:t> </a:t>
                    </a:r>
                    <a:fld id="{A4F3D5C6-31A7-4E89-ABC9-380793118D0F}" type="VALUE">
                      <a:rPr lang="en-US" baseline="0"/>
                      <a:pPr>
                        <a:defRPr sz="1400">
                          <a:solidFill>
                            <a:schemeClr val="accent6">
                              <a:lumMod val="75000"/>
                            </a:schemeClr>
                          </a:solidFill>
                        </a:defRPr>
                      </a:pPr>
                      <a:t>[WERT]</a:t>
                    </a:fld>
                    <a:endParaRPr lang="en-US" baseline="0"/>
                  </a:p>
                </c:rich>
              </c:tx>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spAutoFit/>
                </a:bodyPr>
                <a:lstStyle/>
                <a:p>
                  <a:pPr>
                    <a:defRPr sz="1400" b="0" i="0" u="none" strike="noStrike" kern="1200" baseline="0">
                      <a:solidFill>
                        <a:schemeClr val="accent6">
                          <a:lumMod val="75000"/>
                        </a:schemeClr>
                      </a:solidFill>
                      <a:effectLst/>
                      <a:latin typeface="+mn-lt"/>
                      <a:ea typeface="+mn-ea"/>
                      <a:cs typeface="+mn-cs"/>
                    </a:defRPr>
                  </a:pPr>
                  <a:endParaRPr lang="de-DE"/>
                </a:p>
              </c:txPr>
              <c:dLblPos val="bestFit"/>
              <c:showLegendKey val="0"/>
              <c:showVal val="1"/>
              <c:showCatName val="0"/>
              <c:showSerName val="0"/>
              <c:showPercent val="0"/>
              <c:showBubbleSize val="0"/>
              <c:separator> </c:separator>
              <c:extLst>
                <c:ext xmlns:c15="http://schemas.microsoft.com/office/drawing/2012/chart" uri="{CE6537A1-D6FC-4f65-9D91-7224C49458BB}">
                  <c15:layout>
                    <c:manualLayout>
                      <c:w val="0.29334682076244933"/>
                      <c:h val="0.13391357908759713"/>
                    </c:manualLayout>
                  </c15:layout>
                  <c15:dlblFieldTable/>
                  <c15:showDataLabelsRange val="1"/>
                </c:ext>
              </c:extLst>
            </c:dLbl>
            <c:spPr>
              <a:solidFill>
                <a:sysClr val="window" lastClr="FFFFFF">
                  <a:alpha val="90000"/>
                </a:sysClr>
              </a:solidFill>
              <a:ln w="12700" cap="flat" cmpd="sng" algn="ctr">
                <a:solidFill>
                  <a:srgbClr val="5B9BD5"/>
                </a:solidFill>
                <a:round/>
              </a:ln>
              <a:effectLst>
                <a:outerShdw blurRad="50800" dist="38100" dir="2700000" algn="tl" rotWithShape="0">
                  <a:srgbClr val="5B9BD5">
                    <a:lumMod val="75000"/>
                    <a:alpha val="40000"/>
                  </a:srgbClr>
                </a:outerShdw>
              </a:effectLst>
            </c:spPr>
            <c:txPr>
              <a:bodyPr rot="0" spcFirstLastPara="1" vertOverflow="clip" horzOverflow="clip" vert="horz" wrap="square" lIns="38100" tIns="19050" rIns="38100" bIns="19050" anchor="ctr" anchorCtr="1">
                <a:spAutoFit/>
              </a:bodyPr>
              <a:lstStyle/>
              <a:p>
                <a:pPr>
                  <a:defRPr sz="1400" b="0" i="0" u="none" strike="noStrike" kern="1200" baseline="0">
                    <a:solidFill>
                      <a:schemeClr val="accent1"/>
                    </a:solidFill>
                    <a:effectLst/>
                    <a:latin typeface="+mn-lt"/>
                    <a:ea typeface="+mn-ea"/>
                    <a:cs typeface="+mn-cs"/>
                  </a:defRPr>
                </a:pPr>
                <a:endParaRPr lang="de-DE"/>
              </a:p>
            </c:txPr>
            <c:dLblPos val="bestFit"/>
            <c:showLegendKey val="0"/>
            <c:showVal val="1"/>
            <c:showCatName val="0"/>
            <c:showSerName val="0"/>
            <c:showPercent val="0"/>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15:showDataLabelsRange val="1"/>
              </c:ext>
            </c:extLst>
          </c:dLbls>
          <c:val>
            <c:numRef>
              <c:f>(Bettenplaner!$R$35,Bettenplaner!$T$35,Bettenplaner!$V$35,Bettenplaner!$X$35,Bettenplaner!$Z$35)</c:f>
              <c:numCache>
                <c:formatCode>General</c:formatCode>
                <c:ptCount val="5"/>
                <c:pt idx="0">
                  <c:v>0</c:v>
                </c:pt>
                <c:pt idx="1">
                  <c:v>0</c:v>
                </c:pt>
                <c:pt idx="2">
                  <c:v>0</c:v>
                </c:pt>
                <c:pt idx="3">
                  <c:v>0</c:v>
                </c:pt>
                <c:pt idx="4">
                  <c:v>42</c:v>
                </c:pt>
              </c:numCache>
            </c:numRef>
          </c:val>
          <c:extLst>
            <c:ext xmlns:c15="http://schemas.microsoft.com/office/drawing/2012/chart" uri="{02D57815-91ED-43cb-92C2-25804820EDAC}">
              <c15:datalabelsRange>
                <c15:f>(Bettenplaner!$R$36,Bettenplaner!$T$36,Bettenplaner!$V$36,Bettenplaner!$X$36,Bettenplaner!$Z$36)</c15:f>
                <c15:dlblRangeCache>
                  <c:ptCount val="5"/>
                  <c:pt idx="0">
                    <c:v>Zustellbetten</c:v>
                  </c:pt>
                  <c:pt idx="1">
                    <c:v>Männlich</c:v>
                  </c:pt>
                  <c:pt idx="2">
                    <c:v>Weiblich</c:v>
                  </c:pt>
                  <c:pt idx="3">
                    <c:v>Teamer</c:v>
                  </c:pt>
                  <c:pt idx="4">
                    <c:v>freie Betten</c:v>
                  </c:pt>
                </c15:dlblRangeCache>
              </c15:datalabelsRange>
            </c:ext>
          </c:extLst>
        </c:ser>
        <c:dLbls>
          <c:dLblPos val="bestFit"/>
          <c:showLegendKey val="0"/>
          <c:showVal val="1"/>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hyperlink" Target="http://www.kirchenkreis-bramsche.de/tl_files/Kirchenkreis%20Bramsche/Kinder%20und%20Jugendliche/Settrup/08.jpg" TargetMode="External"/><Relationship Id="rId3" Type="http://schemas.openxmlformats.org/officeDocument/2006/relationships/image" Target="../media/image3.jpe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www.kirchenkreis-bramsche.de/tl_files/Kirchenkreis%20Bramsche/Kinder%20und%20Jugendliche/Settrup/07.jpg" TargetMode="External"/><Relationship Id="rId11" Type="http://schemas.openxmlformats.org/officeDocument/2006/relationships/image" Target="../media/image8.jpeg"/><Relationship Id="rId5" Type="http://schemas.openxmlformats.org/officeDocument/2006/relationships/image" Target="../media/image5.jpeg"/><Relationship Id="rId10" Type="http://schemas.openxmlformats.org/officeDocument/2006/relationships/hyperlink" Target="http://www.kirchenkreis-bramsche.de/tl_files/Kirchenkreis%20Bramsche/Kinder%20und%20Jugendliche/Settrup/09.jpg" TargetMode="External"/><Relationship Id="rId4" Type="http://schemas.openxmlformats.org/officeDocument/2006/relationships/image" Target="../media/image4.jpe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6</xdr:col>
      <xdr:colOff>12700</xdr:colOff>
      <xdr:row>19</xdr:row>
      <xdr:rowOff>120650</xdr:rowOff>
    </xdr:from>
    <xdr:to>
      <xdr:col>6</xdr:col>
      <xdr:colOff>1473200</xdr:colOff>
      <xdr:row>19</xdr:row>
      <xdr:rowOff>349250</xdr:rowOff>
    </xdr:to>
    <xdr:sp macro="" textlink="">
      <xdr:nvSpPr>
        <xdr:cNvPr id="2" name="Textfeld 1"/>
        <xdr:cNvSpPr txBox="1"/>
      </xdr:nvSpPr>
      <xdr:spPr>
        <a:xfrm>
          <a:off x="5067300" y="476885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Zustellbett0</a:t>
          </a:r>
        </a:p>
      </xdr:txBody>
    </xdr:sp>
    <xdr:clientData/>
  </xdr:twoCellAnchor>
  <xdr:twoCellAnchor>
    <xdr:from>
      <xdr:col>6</xdr:col>
      <xdr:colOff>0</xdr:colOff>
      <xdr:row>14</xdr:row>
      <xdr:rowOff>139700</xdr:rowOff>
    </xdr:from>
    <xdr:to>
      <xdr:col>6</xdr:col>
      <xdr:colOff>1460500</xdr:colOff>
      <xdr:row>14</xdr:row>
      <xdr:rowOff>368300</xdr:rowOff>
    </xdr:to>
    <xdr:sp macro="" textlink="">
      <xdr:nvSpPr>
        <xdr:cNvPr id="3" name="Textfeld 2"/>
        <xdr:cNvSpPr txBox="1"/>
      </xdr:nvSpPr>
      <xdr:spPr>
        <a:xfrm>
          <a:off x="5054600" y="34671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1</xdr:col>
      <xdr:colOff>1524000</xdr:colOff>
      <xdr:row>24</xdr:row>
      <xdr:rowOff>114300</xdr:rowOff>
    </xdr:from>
    <xdr:to>
      <xdr:col>2</xdr:col>
      <xdr:colOff>1441450</xdr:colOff>
      <xdr:row>24</xdr:row>
      <xdr:rowOff>342900</xdr:rowOff>
    </xdr:to>
    <xdr:sp macro="" textlink="">
      <xdr:nvSpPr>
        <xdr:cNvPr id="4" name="Textfeld 3"/>
        <xdr:cNvSpPr txBox="1"/>
      </xdr:nvSpPr>
      <xdr:spPr>
        <a:xfrm>
          <a:off x="1644650" y="60833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5</xdr:col>
      <xdr:colOff>1511300</xdr:colOff>
      <xdr:row>26</xdr:row>
      <xdr:rowOff>139700</xdr:rowOff>
    </xdr:from>
    <xdr:to>
      <xdr:col>6</xdr:col>
      <xdr:colOff>1454150</xdr:colOff>
      <xdr:row>26</xdr:row>
      <xdr:rowOff>368300</xdr:rowOff>
    </xdr:to>
    <xdr:sp macro="" textlink="">
      <xdr:nvSpPr>
        <xdr:cNvPr id="5" name="Textfeld 4"/>
        <xdr:cNvSpPr txBox="1"/>
      </xdr:nvSpPr>
      <xdr:spPr>
        <a:xfrm>
          <a:off x="5048250" y="68326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5</xdr:col>
      <xdr:colOff>1479550</xdr:colOff>
      <xdr:row>30</xdr:row>
      <xdr:rowOff>133350</xdr:rowOff>
    </xdr:from>
    <xdr:to>
      <xdr:col>6</xdr:col>
      <xdr:colOff>1422400</xdr:colOff>
      <xdr:row>30</xdr:row>
      <xdr:rowOff>361950</xdr:rowOff>
    </xdr:to>
    <xdr:sp macro="" textlink="">
      <xdr:nvSpPr>
        <xdr:cNvPr id="6" name="Textfeld 5"/>
        <xdr:cNvSpPr txBox="1"/>
      </xdr:nvSpPr>
      <xdr:spPr>
        <a:xfrm>
          <a:off x="5016500" y="79756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1</xdr:col>
      <xdr:colOff>1536700</xdr:colOff>
      <xdr:row>34</xdr:row>
      <xdr:rowOff>114300</xdr:rowOff>
    </xdr:from>
    <xdr:to>
      <xdr:col>2</xdr:col>
      <xdr:colOff>1454150</xdr:colOff>
      <xdr:row>34</xdr:row>
      <xdr:rowOff>342900</xdr:rowOff>
    </xdr:to>
    <xdr:sp macro="" textlink="">
      <xdr:nvSpPr>
        <xdr:cNvPr id="7" name="Textfeld 6"/>
        <xdr:cNvSpPr txBox="1"/>
      </xdr:nvSpPr>
      <xdr:spPr>
        <a:xfrm>
          <a:off x="1657350" y="908685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6</xdr:col>
      <xdr:colOff>0</xdr:colOff>
      <xdr:row>34</xdr:row>
      <xdr:rowOff>133350</xdr:rowOff>
    </xdr:from>
    <xdr:to>
      <xdr:col>6</xdr:col>
      <xdr:colOff>1460500</xdr:colOff>
      <xdr:row>34</xdr:row>
      <xdr:rowOff>361950</xdr:rowOff>
    </xdr:to>
    <xdr:sp macro="" textlink="">
      <xdr:nvSpPr>
        <xdr:cNvPr id="8" name="Textfeld 7"/>
        <xdr:cNvSpPr txBox="1"/>
      </xdr:nvSpPr>
      <xdr:spPr>
        <a:xfrm>
          <a:off x="5054600" y="91059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1</xdr:col>
      <xdr:colOff>1517650</xdr:colOff>
      <xdr:row>30</xdr:row>
      <xdr:rowOff>146050</xdr:rowOff>
    </xdr:from>
    <xdr:to>
      <xdr:col>2</xdr:col>
      <xdr:colOff>1435100</xdr:colOff>
      <xdr:row>31</xdr:row>
      <xdr:rowOff>0</xdr:rowOff>
    </xdr:to>
    <xdr:sp macro="" textlink="">
      <xdr:nvSpPr>
        <xdr:cNvPr id="9" name="Textfeld 8"/>
        <xdr:cNvSpPr txBox="1"/>
      </xdr:nvSpPr>
      <xdr:spPr>
        <a:xfrm>
          <a:off x="1638300" y="7988300"/>
          <a:ext cx="14605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bg1">
                  <a:lumMod val="50000"/>
                </a:schemeClr>
              </a:solidFill>
            </a:rPr>
            <a:t>Zustellbett</a:t>
          </a:r>
        </a:p>
      </xdr:txBody>
    </xdr:sp>
    <xdr:clientData/>
  </xdr:twoCellAnchor>
  <xdr:twoCellAnchor>
    <xdr:from>
      <xdr:col>8</xdr:col>
      <xdr:colOff>42333</xdr:colOff>
      <xdr:row>10</xdr:row>
      <xdr:rowOff>101600</xdr:rowOff>
    </xdr:from>
    <xdr:to>
      <xdr:col>11</xdr:col>
      <xdr:colOff>8467</xdr:colOff>
      <xdr:row>11</xdr:row>
      <xdr:rowOff>50800</xdr:rowOff>
    </xdr:to>
    <xdr:cxnSp macro="">
      <xdr:nvCxnSpPr>
        <xdr:cNvPr id="12" name="Gerade Verbindung mit Pfeil 11"/>
        <xdr:cNvCxnSpPr/>
      </xdr:nvCxnSpPr>
      <xdr:spPr>
        <a:xfrm flipH="1">
          <a:off x="6756400" y="2556933"/>
          <a:ext cx="846667" cy="118534"/>
        </a:xfrm>
        <a:prstGeom prst="straightConnector1">
          <a:avLst/>
        </a:prstGeom>
        <a:ln>
          <a:solidFill>
            <a:schemeClr val="accent1">
              <a:lumMod val="20000"/>
              <a:lumOff val="8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25402</xdr:colOff>
      <xdr:row>1</xdr:row>
      <xdr:rowOff>59269</xdr:rowOff>
    </xdr:from>
    <xdr:to>
      <xdr:col>11</xdr:col>
      <xdr:colOff>313267</xdr:colOff>
      <xdr:row>11</xdr:row>
      <xdr:rowOff>42333</xdr:rowOff>
    </xdr:to>
    <xdr:cxnSp macro="">
      <xdr:nvCxnSpPr>
        <xdr:cNvPr id="13" name="Gerade Verbindung mit Pfeil 12"/>
        <xdr:cNvCxnSpPr/>
      </xdr:nvCxnSpPr>
      <xdr:spPr>
        <a:xfrm flipH="1" flipV="1">
          <a:off x="6917269" y="254002"/>
          <a:ext cx="990598" cy="2412998"/>
        </a:xfrm>
        <a:prstGeom prst="straightConnector1">
          <a:avLst/>
        </a:prstGeom>
        <a:ln>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364068</xdr:colOff>
      <xdr:row>19</xdr:row>
      <xdr:rowOff>150284</xdr:rowOff>
    </xdr:from>
    <xdr:to>
      <xdr:col>26</xdr:col>
      <xdr:colOff>0</xdr:colOff>
      <xdr:row>32</xdr:row>
      <xdr:rowOff>135466</xdr:rowOff>
    </xdr:to>
    <xdr:graphicFrame macro="">
      <xdr:nvGraphicFramePr>
        <xdr:cNvPr id="27" name="Diagramm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6</xdr:row>
      <xdr:rowOff>8466</xdr:rowOff>
    </xdr:from>
    <xdr:to>
      <xdr:col>2</xdr:col>
      <xdr:colOff>1498600</xdr:colOff>
      <xdr:row>9</xdr:row>
      <xdr:rowOff>1</xdr:rowOff>
    </xdr:to>
    <xdr:grpSp>
      <xdr:nvGrpSpPr>
        <xdr:cNvPr id="15" name="Gruppieren 14"/>
        <xdr:cNvGrpSpPr/>
      </xdr:nvGrpSpPr>
      <xdr:grpSpPr>
        <a:xfrm>
          <a:off x="165100" y="1361016"/>
          <a:ext cx="3054350" cy="937685"/>
          <a:chOff x="165432" y="1396717"/>
          <a:chExt cx="3206554" cy="923151"/>
        </a:xfrm>
      </xdr:grpSpPr>
      <xdr:sp macro="" textlink="">
        <xdr:nvSpPr>
          <xdr:cNvPr id="11" name="Textfeld 10"/>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4" name="Textfeld 13"/>
          <xdr:cNvSpPr txBox="1"/>
        </xdr:nvSpPr>
        <xdr:spPr>
          <a:xfrm>
            <a:off x="169779" y="1566333"/>
            <a:ext cx="159023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6" name="Textfeld 15"/>
          <xdr:cNvSpPr txBox="1"/>
        </xdr:nvSpPr>
        <xdr:spPr>
          <a:xfrm>
            <a:off x="1762241" y="1557866"/>
            <a:ext cx="160537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7" name="Textfeld 16"/>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8" name="Textfeld 17"/>
          <xdr:cNvSpPr txBox="1"/>
        </xdr:nvSpPr>
        <xdr:spPr>
          <a:xfrm>
            <a:off x="1768698" y="1945693"/>
            <a:ext cx="1603288"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4</xdr:col>
      <xdr:colOff>117033</xdr:colOff>
      <xdr:row>6</xdr:row>
      <xdr:rowOff>21166</xdr:rowOff>
    </xdr:from>
    <xdr:to>
      <xdr:col>6</xdr:col>
      <xdr:colOff>1447800</xdr:colOff>
      <xdr:row>9</xdr:row>
      <xdr:rowOff>4080</xdr:rowOff>
    </xdr:to>
    <xdr:grpSp>
      <xdr:nvGrpSpPr>
        <xdr:cNvPr id="26" name="Gruppieren 25"/>
        <xdr:cNvGrpSpPr/>
      </xdr:nvGrpSpPr>
      <xdr:grpSpPr>
        <a:xfrm>
          <a:off x="3565083" y="1373716"/>
          <a:ext cx="2969067" cy="929064"/>
          <a:chOff x="186266" y="1396717"/>
          <a:chExt cx="3185720" cy="914683"/>
        </a:xfrm>
      </xdr:grpSpPr>
      <xdr:sp macro="" textlink="">
        <xdr:nvSpPr>
          <xdr:cNvPr id="28" name="Textfeld 27"/>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29" name="Textfeld 28"/>
          <xdr:cNvSpPr txBox="1"/>
        </xdr:nvSpPr>
        <xdr:spPr>
          <a:xfrm>
            <a:off x="196824" y="1566333"/>
            <a:ext cx="1610005" cy="375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0" name="Textfeld 29"/>
          <xdr:cNvSpPr txBox="1"/>
        </xdr:nvSpPr>
        <xdr:spPr>
          <a:xfrm>
            <a:off x="1802343" y="1557866"/>
            <a:ext cx="1565274"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1" name="Textfeld 30"/>
          <xdr:cNvSpPr txBox="1"/>
        </xdr:nvSpPr>
        <xdr:spPr>
          <a:xfrm>
            <a:off x="187855" y="1941459"/>
            <a:ext cx="1614488" cy="365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2" name="Textfeld 31"/>
          <xdr:cNvSpPr txBox="1"/>
        </xdr:nvSpPr>
        <xdr:spPr>
          <a:xfrm>
            <a:off x="1806829" y="1945693"/>
            <a:ext cx="1565157"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1</xdr:col>
      <xdr:colOff>76201</xdr:colOff>
      <xdr:row>10</xdr:row>
      <xdr:rowOff>150283</xdr:rowOff>
    </xdr:from>
    <xdr:to>
      <xdr:col>2</xdr:col>
      <xdr:colOff>1466850</xdr:colOff>
      <xdr:row>14</xdr:row>
      <xdr:rowOff>376630</xdr:rowOff>
    </xdr:to>
    <xdr:grpSp>
      <xdr:nvGrpSpPr>
        <xdr:cNvPr id="42" name="Gruppieren 41"/>
        <xdr:cNvGrpSpPr/>
      </xdr:nvGrpSpPr>
      <xdr:grpSpPr>
        <a:xfrm>
          <a:off x="247651" y="2633133"/>
          <a:ext cx="2940049" cy="1331247"/>
          <a:chOff x="247651" y="2633133"/>
          <a:chExt cx="3069165" cy="1331247"/>
        </a:xfrm>
      </xdr:grpSpPr>
      <xdr:grpSp>
        <xdr:nvGrpSpPr>
          <xdr:cNvPr id="19" name="Gruppieren 18"/>
          <xdr:cNvGrpSpPr/>
        </xdr:nvGrpSpPr>
        <xdr:grpSpPr>
          <a:xfrm>
            <a:off x="247651" y="2633133"/>
            <a:ext cx="3069165" cy="1308118"/>
            <a:chOff x="173567" y="2671233"/>
            <a:chExt cx="3107267" cy="1308118"/>
          </a:xfrm>
        </xdr:grpSpPr>
        <xdr:grpSp>
          <xdr:nvGrpSpPr>
            <xdr:cNvPr id="33" name="Gruppieren 32"/>
            <xdr:cNvGrpSpPr/>
          </xdr:nvGrpSpPr>
          <xdr:grpSpPr>
            <a:xfrm>
              <a:off x="173567" y="2671233"/>
              <a:ext cx="3107267" cy="939801"/>
              <a:chOff x="165432" y="1396717"/>
              <a:chExt cx="3206554" cy="923151"/>
            </a:xfrm>
          </xdr:grpSpPr>
          <xdr:sp macro="" textlink="">
            <xdr:nvSpPr>
              <xdr:cNvPr id="34" name="Textfeld 33"/>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5" name="Textfeld 34"/>
              <xdr:cNvSpPr txBox="1"/>
            </xdr:nvSpPr>
            <xdr:spPr>
              <a:xfrm>
                <a:off x="169779" y="1566333"/>
                <a:ext cx="159023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6" name="Textfeld 35"/>
              <xdr:cNvSpPr txBox="1"/>
            </xdr:nvSpPr>
            <xdr:spPr>
              <a:xfrm>
                <a:off x="1762241" y="1557866"/>
                <a:ext cx="160537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7" name="Textfeld 36"/>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38" name="Textfeld 37"/>
              <xdr:cNvSpPr txBox="1"/>
            </xdr:nvSpPr>
            <xdr:spPr>
              <a:xfrm>
                <a:off x="1768698" y="1945693"/>
                <a:ext cx="1603288"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39" name="Textfeld 38"/>
            <xdr:cNvSpPr txBox="1"/>
          </xdr:nvSpPr>
          <xdr:spPr>
            <a:xfrm>
              <a:off x="173567" y="3594100"/>
              <a:ext cx="1549413" cy="38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40" name="Textfeld 39"/>
          <xdr:cNvSpPr txBox="1"/>
        </xdr:nvSpPr>
        <xdr:spPr>
          <a:xfrm>
            <a:off x="1725073" y="3592077"/>
            <a:ext cx="1551528" cy="372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1</xdr:col>
      <xdr:colOff>1</xdr:colOff>
      <xdr:row>11</xdr:row>
      <xdr:rowOff>16933</xdr:rowOff>
    </xdr:from>
    <xdr:to>
      <xdr:col>2</xdr:col>
      <xdr:colOff>1499824</xdr:colOff>
      <xdr:row>12</xdr:row>
      <xdr:rowOff>0</xdr:rowOff>
    </xdr:to>
    <xdr:sp macro="" textlink="">
      <xdr:nvSpPr>
        <xdr:cNvPr id="41" name="Textfeld 40"/>
        <xdr:cNvSpPr txBox="1"/>
      </xdr:nvSpPr>
      <xdr:spPr>
        <a:xfrm>
          <a:off x="173568" y="2671233"/>
          <a:ext cx="3049223" cy="173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xdr:from>
      <xdr:col>4</xdr:col>
      <xdr:colOff>69851</xdr:colOff>
      <xdr:row>22</xdr:row>
      <xdr:rowOff>12700</xdr:rowOff>
    </xdr:from>
    <xdr:to>
      <xdr:col>6</xdr:col>
      <xdr:colOff>1454151</xdr:colOff>
      <xdr:row>27</xdr:row>
      <xdr:rowOff>4003</xdr:rowOff>
    </xdr:to>
    <xdr:grpSp>
      <xdr:nvGrpSpPr>
        <xdr:cNvPr id="64" name="Gruppieren 63"/>
        <xdr:cNvGrpSpPr/>
      </xdr:nvGrpSpPr>
      <xdr:grpSpPr>
        <a:xfrm>
          <a:off x="3517901" y="5657850"/>
          <a:ext cx="3022600" cy="1674053"/>
          <a:chOff x="3517900" y="5657850"/>
          <a:chExt cx="3069165" cy="1674053"/>
        </a:xfrm>
      </xdr:grpSpPr>
      <xdr:grpSp>
        <xdr:nvGrpSpPr>
          <xdr:cNvPr id="43" name="Gruppieren 42"/>
          <xdr:cNvGrpSpPr/>
        </xdr:nvGrpSpPr>
        <xdr:grpSpPr>
          <a:xfrm>
            <a:off x="3517900" y="5657850"/>
            <a:ext cx="3069165" cy="1331247"/>
            <a:chOff x="247651" y="2633133"/>
            <a:chExt cx="3069165" cy="1331247"/>
          </a:xfrm>
        </xdr:grpSpPr>
        <xdr:grpSp>
          <xdr:nvGrpSpPr>
            <xdr:cNvPr id="44" name="Gruppieren 43"/>
            <xdr:cNvGrpSpPr/>
          </xdr:nvGrpSpPr>
          <xdr:grpSpPr>
            <a:xfrm>
              <a:off x="247651" y="2633133"/>
              <a:ext cx="3069165" cy="1308118"/>
              <a:chOff x="173567" y="2671233"/>
              <a:chExt cx="3107267" cy="1308118"/>
            </a:xfrm>
          </xdr:grpSpPr>
          <xdr:grpSp>
            <xdr:nvGrpSpPr>
              <xdr:cNvPr id="46" name="Gruppieren 45"/>
              <xdr:cNvGrpSpPr/>
            </xdr:nvGrpSpPr>
            <xdr:grpSpPr>
              <a:xfrm>
                <a:off x="173567" y="2671233"/>
                <a:ext cx="3107267" cy="939801"/>
                <a:chOff x="165432" y="1396717"/>
                <a:chExt cx="3206554" cy="923151"/>
              </a:xfrm>
            </xdr:grpSpPr>
            <xdr:sp macro="" textlink="">
              <xdr:nvSpPr>
                <xdr:cNvPr id="48" name="Textfeld 47"/>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49" name="Textfeld 48"/>
                <xdr:cNvSpPr txBox="1"/>
              </xdr:nvSpPr>
              <xdr:spPr>
                <a:xfrm>
                  <a:off x="169779" y="1566333"/>
                  <a:ext cx="159023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50" name="Textfeld 49"/>
                <xdr:cNvSpPr txBox="1"/>
              </xdr:nvSpPr>
              <xdr:spPr>
                <a:xfrm>
                  <a:off x="1762241" y="1557866"/>
                  <a:ext cx="160537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51" name="Textfeld 50"/>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52" name="Textfeld 51"/>
                <xdr:cNvSpPr txBox="1"/>
              </xdr:nvSpPr>
              <xdr:spPr>
                <a:xfrm>
                  <a:off x="1768698" y="1945693"/>
                  <a:ext cx="1603288"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47" name="Textfeld 46"/>
              <xdr:cNvSpPr txBox="1"/>
            </xdr:nvSpPr>
            <xdr:spPr>
              <a:xfrm>
                <a:off x="173567" y="3594100"/>
                <a:ext cx="1549413" cy="38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45" name="Textfeld 44"/>
            <xdr:cNvSpPr txBox="1"/>
          </xdr:nvSpPr>
          <xdr:spPr>
            <a:xfrm>
              <a:off x="1725073" y="3592077"/>
              <a:ext cx="1551528" cy="372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63" name="Textfeld 62"/>
          <xdr:cNvSpPr txBox="1"/>
        </xdr:nvSpPr>
        <xdr:spPr>
          <a:xfrm>
            <a:off x="5022850" y="6959600"/>
            <a:ext cx="1551528" cy="372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5</xdr:col>
      <xdr:colOff>25401</xdr:colOff>
      <xdr:row>11</xdr:row>
      <xdr:rowOff>25400</xdr:rowOff>
    </xdr:from>
    <xdr:to>
      <xdr:col>6</xdr:col>
      <xdr:colOff>1403350</xdr:colOff>
      <xdr:row>14</xdr:row>
      <xdr:rowOff>365107</xdr:rowOff>
    </xdr:to>
    <xdr:grpSp>
      <xdr:nvGrpSpPr>
        <xdr:cNvPr id="72" name="Gruppieren 71"/>
        <xdr:cNvGrpSpPr/>
      </xdr:nvGrpSpPr>
      <xdr:grpSpPr>
        <a:xfrm>
          <a:off x="3594101" y="2673350"/>
          <a:ext cx="2895599" cy="1279507"/>
          <a:chOff x="3530600" y="2673350"/>
          <a:chExt cx="3093607" cy="1279507"/>
        </a:xfrm>
      </xdr:grpSpPr>
      <xdr:grpSp>
        <xdr:nvGrpSpPr>
          <xdr:cNvPr id="65" name="Gruppieren 64"/>
          <xdr:cNvGrpSpPr/>
        </xdr:nvGrpSpPr>
        <xdr:grpSpPr>
          <a:xfrm>
            <a:off x="3530600" y="2673350"/>
            <a:ext cx="3093607" cy="924994"/>
            <a:chOff x="186266" y="1396717"/>
            <a:chExt cx="3281910" cy="910676"/>
          </a:xfrm>
        </xdr:grpSpPr>
        <xdr:sp macro="" textlink="">
          <xdr:nvSpPr>
            <xdr:cNvPr id="66" name="Textfeld 65"/>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67" name="Textfeld 66"/>
            <xdr:cNvSpPr txBox="1"/>
          </xdr:nvSpPr>
          <xdr:spPr>
            <a:xfrm>
              <a:off x="196824" y="1566333"/>
              <a:ext cx="1610005" cy="375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68" name="Textfeld 67"/>
            <xdr:cNvSpPr txBox="1"/>
          </xdr:nvSpPr>
          <xdr:spPr>
            <a:xfrm>
              <a:off x="1884791" y="1570370"/>
              <a:ext cx="1565274"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69" name="Textfeld 68"/>
            <xdr:cNvSpPr txBox="1"/>
          </xdr:nvSpPr>
          <xdr:spPr>
            <a:xfrm>
              <a:off x="187855" y="1941459"/>
              <a:ext cx="1614488" cy="365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70" name="Textfeld 69"/>
            <xdr:cNvSpPr txBox="1"/>
          </xdr:nvSpPr>
          <xdr:spPr>
            <a:xfrm>
              <a:off x="1903019" y="1933189"/>
              <a:ext cx="1565157"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sp macro="" textlink="">
        <xdr:nvSpPr>
          <xdr:cNvPr id="71" name="Textfeld 70"/>
          <xdr:cNvSpPr txBox="1"/>
        </xdr:nvSpPr>
        <xdr:spPr>
          <a:xfrm>
            <a:off x="5092700" y="3581400"/>
            <a:ext cx="1475354" cy="371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1</xdr:col>
      <xdr:colOff>12700</xdr:colOff>
      <xdr:row>17</xdr:row>
      <xdr:rowOff>25400</xdr:rowOff>
    </xdr:from>
    <xdr:to>
      <xdr:col>2</xdr:col>
      <xdr:colOff>1441450</xdr:colOff>
      <xdr:row>20</xdr:row>
      <xdr:rowOff>29635</xdr:rowOff>
    </xdr:to>
    <xdr:grpSp>
      <xdr:nvGrpSpPr>
        <xdr:cNvPr id="73" name="Gruppieren 72"/>
        <xdr:cNvGrpSpPr/>
      </xdr:nvGrpSpPr>
      <xdr:grpSpPr>
        <a:xfrm>
          <a:off x="184150" y="4362450"/>
          <a:ext cx="2978150" cy="937685"/>
          <a:chOff x="165432" y="1396717"/>
          <a:chExt cx="3206554" cy="923151"/>
        </a:xfrm>
      </xdr:grpSpPr>
      <xdr:sp macro="" textlink="">
        <xdr:nvSpPr>
          <xdr:cNvPr id="74" name="Textfeld 73"/>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75" name="Textfeld 74"/>
          <xdr:cNvSpPr txBox="1"/>
        </xdr:nvSpPr>
        <xdr:spPr>
          <a:xfrm>
            <a:off x="169779" y="1566333"/>
            <a:ext cx="159023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76" name="Textfeld 75"/>
          <xdr:cNvSpPr txBox="1"/>
        </xdr:nvSpPr>
        <xdr:spPr>
          <a:xfrm>
            <a:off x="1762241" y="1557866"/>
            <a:ext cx="1605377"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77" name="Textfeld 76"/>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78" name="Textfeld 77"/>
          <xdr:cNvSpPr txBox="1"/>
        </xdr:nvSpPr>
        <xdr:spPr>
          <a:xfrm>
            <a:off x="1768698" y="1945693"/>
            <a:ext cx="1603288"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1</xdr:col>
      <xdr:colOff>31751</xdr:colOff>
      <xdr:row>22</xdr:row>
      <xdr:rowOff>12700</xdr:rowOff>
    </xdr:from>
    <xdr:to>
      <xdr:col>2</xdr:col>
      <xdr:colOff>1511301</xdr:colOff>
      <xdr:row>25</xdr:row>
      <xdr:rowOff>4235</xdr:rowOff>
    </xdr:to>
    <xdr:grpSp>
      <xdr:nvGrpSpPr>
        <xdr:cNvPr id="79" name="Gruppieren 78"/>
        <xdr:cNvGrpSpPr/>
      </xdr:nvGrpSpPr>
      <xdr:grpSpPr>
        <a:xfrm>
          <a:off x="203201" y="5657850"/>
          <a:ext cx="3028950" cy="937685"/>
          <a:chOff x="165432" y="1396717"/>
          <a:chExt cx="3274288" cy="923151"/>
        </a:xfrm>
      </xdr:grpSpPr>
      <xdr:sp macro="" textlink="">
        <xdr:nvSpPr>
          <xdr:cNvPr id="80" name="Textfeld 79"/>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1" name="Textfeld 80"/>
          <xdr:cNvSpPr txBox="1"/>
        </xdr:nvSpPr>
        <xdr:spPr>
          <a:xfrm>
            <a:off x="169779" y="1566333"/>
            <a:ext cx="159023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2" name="Textfeld 81"/>
          <xdr:cNvSpPr txBox="1"/>
        </xdr:nvSpPr>
        <xdr:spPr>
          <a:xfrm>
            <a:off x="1762241" y="1557866"/>
            <a:ext cx="1677479"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3" name="Textfeld 82"/>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4" name="Textfeld 83"/>
          <xdr:cNvSpPr txBox="1"/>
        </xdr:nvSpPr>
        <xdr:spPr>
          <a:xfrm>
            <a:off x="1768698" y="1945693"/>
            <a:ext cx="1650642"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5</xdr:col>
      <xdr:colOff>25400</xdr:colOff>
      <xdr:row>17</xdr:row>
      <xdr:rowOff>0</xdr:rowOff>
    </xdr:from>
    <xdr:to>
      <xdr:col>6</xdr:col>
      <xdr:colOff>1454150</xdr:colOff>
      <xdr:row>20</xdr:row>
      <xdr:rowOff>4235</xdr:rowOff>
    </xdr:to>
    <xdr:grpSp>
      <xdr:nvGrpSpPr>
        <xdr:cNvPr id="85" name="Gruppieren 84"/>
        <xdr:cNvGrpSpPr/>
      </xdr:nvGrpSpPr>
      <xdr:grpSpPr>
        <a:xfrm>
          <a:off x="3594100" y="4337050"/>
          <a:ext cx="2946400" cy="937685"/>
          <a:chOff x="165432" y="1396717"/>
          <a:chExt cx="3301977" cy="923151"/>
        </a:xfrm>
      </xdr:grpSpPr>
      <xdr:sp macro="" textlink="">
        <xdr:nvSpPr>
          <xdr:cNvPr id="86" name="Textfeld 85"/>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7" name="Textfeld 86"/>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8" name="Textfeld 87"/>
          <xdr:cNvSpPr txBox="1"/>
        </xdr:nvSpPr>
        <xdr:spPr>
          <a:xfrm>
            <a:off x="1762241" y="1557866"/>
            <a:ext cx="1677479"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89" name="Textfeld 88"/>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0" name="Textfeld 89"/>
          <xdr:cNvSpPr txBox="1"/>
        </xdr:nvSpPr>
        <xdr:spPr>
          <a:xfrm>
            <a:off x="1768698" y="1945693"/>
            <a:ext cx="1698711"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5</xdr:col>
      <xdr:colOff>19050</xdr:colOff>
      <xdr:row>28</xdr:row>
      <xdr:rowOff>25400</xdr:rowOff>
    </xdr:from>
    <xdr:to>
      <xdr:col>6</xdr:col>
      <xdr:colOff>1460500</xdr:colOff>
      <xdr:row>31</xdr:row>
      <xdr:rowOff>4235</xdr:rowOff>
    </xdr:to>
    <xdr:grpSp>
      <xdr:nvGrpSpPr>
        <xdr:cNvPr id="91" name="Gruppieren 90"/>
        <xdr:cNvGrpSpPr/>
      </xdr:nvGrpSpPr>
      <xdr:grpSpPr>
        <a:xfrm>
          <a:off x="3587750" y="7543800"/>
          <a:ext cx="2959100" cy="937685"/>
          <a:chOff x="165432" y="1396717"/>
          <a:chExt cx="3344767" cy="923151"/>
        </a:xfrm>
      </xdr:grpSpPr>
      <xdr:sp macro="" textlink="">
        <xdr:nvSpPr>
          <xdr:cNvPr id="92" name="Textfeld 91"/>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3" name="Textfeld 92"/>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4" name="Textfeld 93"/>
          <xdr:cNvSpPr txBox="1"/>
        </xdr:nvSpPr>
        <xdr:spPr>
          <a:xfrm>
            <a:off x="1762241" y="1557866"/>
            <a:ext cx="1726563"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5" name="Textfeld 94"/>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6" name="Textfeld 95"/>
          <xdr:cNvSpPr txBox="1"/>
        </xdr:nvSpPr>
        <xdr:spPr>
          <a:xfrm>
            <a:off x="1768698" y="1945693"/>
            <a:ext cx="1741501"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1</xdr:col>
      <xdr:colOff>0</xdr:colOff>
      <xdr:row>28</xdr:row>
      <xdr:rowOff>12700</xdr:rowOff>
    </xdr:from>
    <xdr:to>
      <xdr:col>2</xdr:col>
      <xdr:colOff>1504950</xdr:colOff>
      <xdr:row>30</xdr:row>
      <xdr:rowOff>366185</xdr:rowOff>
    </xdr:to>
    <xdr:grpSp>
      <xdr:nvGrpSpPr>
        <xdr:cNvPr id="97" name="Gruppieren 96"/>
        <xdr:cNvGrpSpPr/>
      </xdr:nvGrpSpPr>
      <xdr:grpSpPr>
        <a:xfrm>
          <a:off x="171450" y="7531100"/>
          <a:ext cx="3054350" cy="937685"/>
          <a:chOff x="165432" y="1396717"/>
          <a:chExt cx="3344767" cy="923151"/>
        </a:xfrm>
      </xdr:grpSpPr>
      <xdr:sp macro="" textlink="">
        <xdr:nvSpPr>
          <xdr:cNvPr id="98" name="Textfeld 97"/>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99" name="Textfeld 98"/>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0" name="Textfeld 99"/>
          <xdr:cNvSpPr txBox="1"/>
        </xdr:nvSpPr>
        <xdr:spPr>
          <a:xfrm>
            <a:off x="1762241" y="1557866"/>
            <a:ext cx="1726563"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1" name="Textfeld 100"/>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2" name="Textfeld 101"/>
          <xdr:cNvSpPr txBox="1"/>
        </xdr:nvSpPr>
        <xdr:spPr>
          <a:xfrm>
            <a:off x="1768698" y="1945693"/>
            <a:ext cx="1741501"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0</xdr:col>
      <xdr:colOff>165100</xdr:colOff>
      <xdr:row>32</xdr:row>
      <xdr:rowOff>19050</xdr:rowOff>
    </xdr:from>
    <xdr:to>
      <xdr:col>2</xdr:col>
      <xdr:colOff>1498600</xdr:colOff>
      <xdr:row>35</xdr:row>
      <xdr:rowOff>23285</xdr:rowOff>
    </xdr:to>
    <xdr:grpSp>
      <xdr:nvGrpSpPr>
        <xdr:cNvPr id="103" name="Gruppieren 102"/>
        <xdr:cNvGrpSpPr/>
      </xdr:nvGrpSpPr>
      <xdr:grpSpPr>
        <a:xfrm>
          <a:off x="165100" y="8686800"/>
          <a:ext cx="3054350" cy="937685"/>
          <a:chOff x="165432" y="1396717"/>
          <a:chExt cx="3344767" cy="923151"/>
        </a:xfrm>
      </xdr:grpSpPr>
      <xdr:sp macro="" textlink="">
        <xdr:nvSpPr>
          <xdr:cNvPr id="104" name="Textfeld 103"/>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5" name="Textfeld 104"/>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6" name="Textfeld 105"/>
          <xdr:cNvSpPr txBox="1"/>
        </xdr:nvSpPr>
        <xdr:spPr>
          <a:xfrm>
            <a:off x="1762241" y="1557866"/>
            <a:ext cx="1726563"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7" name="Textfeld 106"/>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08" name="Textfeld 107"/>
          <xdr:cNvSpPr txBox="1"/>
        </xdr:nvSpPr>
        <xdr:spPr>
          <a:xfrm>
            <a:off x="1768698" y="1945693"/>
            <a:ext cx="1741501"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5</xdr:col>
      <xdr:colOff>44450</xdr:colOff>
      <xdr:row>31</xdr:row>
      <xdr:rowOff>184150</xdr:rowOff>
    </xdr:from>
    <xdr:to>
      <xdr:col>6</xdr:col>
      <xdr:colOff>1409700</xdr:colOff>
      <xdr:row>34</xdr:row>
      <xdr:rowOff>366185</xdr:rowOff>
    </xdr:to>
    <xdr:grpSp>
      <xdr:nvGrpSpPr>
        <xdr:cNvPr id="109" name="Gruppieren 108"/>
        <xdr:cNvGrpSpPr/>
      </xdr:nvGrpSpPr>
      <xdr:grpSpPr>
        <a:xfrm>
          <a:off x="3613150" y="8661400"/>
          <a:ext cx="2882900" cy="937685"/>
          <a:chOff x="165432" y="1396717"/>
          <a:chExt cx="3344767" cy="923151"/>
        </a:xfrm>
      </xdr:grpSpPr>
      <xdr:sp macro="" textlink="">
        <xdr:nvSpPr>
          <xdr:cNvPr id="110" name="Textfeld 109"/>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1" name="Textfeld 110"/>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2" name="Textfeld 111"/>
          <xdr:cNvSpPr txBox="1"/>
        </xdr:nvSpPr>
        <xdr:spPr>
          <a:xfrm>
            <a:off x="1762241" y="1557866"/>
            <a:ext cx="1726563"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3" name="Textfeld 112"/>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4" name="Textfeld 113"/>
          <xdr:cNvSpPr txBox="1"/>
        </xdr:nvSpPr>
        <xdr:spPr>
          <a:xfrm>
            <a:off x="1768698" y="1945693"/>
            <a:ext cx="1741501"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twoCellAnchor>
    <xdr:from>
      <xdr:col>5</xdr:col>
      <xdr:colOff>44450</xdr:colOff>
      <xdr:row>28</xdr:row>
      <xdr:rowOff>19050</xdr:rowOff>
    </xdr:from>
    <xdr:to>
      <xdr:col>6</xdr:col>
      <xdr:colOff>1409700</xdr:colOff>
      <xdr:row>30</xdr:row>
      <xdr:rowOff>372535</xdr:rowOff>
    </xdr:to>
    <xdr:grpSp>
      <xdr:nvGrpSpPr>
        <xdr:cNvPr id="115" name="Gruppieren 114"/>
        <xdr:cNvGrpSpPr/>
      </xdr:nvGrpSpPr>
      <xdr:grpSpPr>
        <a:xfrm>
          <a:off x="3613150" y="7537450"/>
          <a:ext cx="2882900" cy="937685"/>
          <a:chOff x="165432" y="1396717"/>
          <a:chExt cx="3344767" cy="923151"/>
        </a:xfrm>
      </xdr:grpSpPr>
      <xdr:sp macro="" textlink="">
        <xdr:nvSpPr>
          <xdr:cNvPr id="116" name="Textfeld 115"/>
          <xdr:cNvSpPr txBox="1"/>
        </xdr:nvSpPr>
        <xdr:spPr>
          <a:xfrm>
            <a:off x="186266" y="1396717"/>
            <a:ext cx="3185719" cy="170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7" name="Textfeld 116"/>
          <xdr:cNvSpPr txBox="1"/>
        </xdr:nvSpPr>
        <xdr:spPr>
          <a:xfrm>
            <a:off x="169778" y="1566333"/>
            <a:ext cx="1705480" cy="38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8" name="Textfeld 117"/>
          <xdr:cNvSpPr txBox="1"/>
        </xdr:nvSpPr>
        <xdr:spPr>
          <a:xfrm>
            <a:off x="1867284" y="1557866"/>
            <a:ext cx="1621519"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19" name="Textfeld 118"/>
          <xdr:cNvSpPr txBox="1"/>
        </xdr:nvSpPr>
        <xdr:spPr>
          <a:xfrm>
            <a:off x="165432" y="1941442"/>
            <a:ext cx="1598922" cy="378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sp macro="" textlink="">
        <xdr:nvSpPr>
          <xdr:cNvPr id="120" name="Textfeld 119"/>
          <xdr:cNvSpPr txBox="1"/>
        </xdr:nvSpPr>
        <xdr:spPr>
          <a:xfrm>
            <a:off x="1911489" y="1945693"/>
            <a:ext cx="1598710" cy="365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12699</xdr:colOff>
      <xdr:row>0</xdr:row>
      <xdr:rowOff>38100</xdr:rowOff>
    </xdr:from>
    <xdr:to>
      <xdr:col>11</xdr:col>
      <xdr:colOff>357154</xdr:colOff>
      <xdr:row>33</xdr:row>
      <xdr:rowOff>38100</xdr:rowOff>
    </xdr:to>
    <xdr:pic>
      <xdr:nvPicPr>
        <xdr:cNvPr id="2" name="Grafik 1" descr="tl_files/Kirchenkreis Bramsche/Kinder und Jugendliche/Settrup/Settrup Dachgeschoss-i.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 y="38100"/>
          <a:ext cx="8726455" cy="6286500"/>
        </a:xfrm>
        <a:prstGeom prst="rect">
          <a:avLst/>
        </a:prstGeom>
        <a:noFill/>
        <a:ln w="57150">
          <a:solidFill>
            <a:srgbClr val="C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33</xdr:row>
      <xdr:rowOff>177800</xdr:rowOff>
    </xdr:from>
    <xdr:to>
      <xdr:col>11</xdr:col>
      <xdr:colOff>431800</xdr:colOff>
      <xdr:row>65</xdr:row>
      <xdr:rowOff>52830</xdr:rowOff>
    </xdr:to>
    <xdr:pic>
      <xdr:nvPicPr>
        <xdr:cNvPr id="3" name="Grafik 2" descr="tl_files/Kirchenkreis Bramsche/Kinder und Jugendliche/Settrup/Settrup Erdgeschoss-i.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6464300"/>
          <a:ext cx="8712200" cy="5971030"/>
        </a:xfrm>
        <a:prstGeom prst="rect">
          <a:avLst/>
        </a:prstGeom>
        <a:noFill/>
        <a:ln w="57150">
          <a:solidFill>
            <a:srgbClr val="C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368300</xdr:colOff>
      <xdr:row>34</xdr:row>
      <xdr:rowOff>63500</xdr:rowOff>
    </xdr:from>
    <xdr:to>
      <xdr:col>22</xdr:col>
      <xdr:colOff>364314</xdr:colOff>
      <xdr:row>48</xdr:row>
      <xdr:rowOff>0</xdr:rowOff>
    </xdr:to>
    <xdr:pic>
      <xdr:nvPicPr>
        <xdr:cNvPr id="4" name="Grafik 3" descr="tl_files/Kirchenkreis Bramsche/Kinder und Jugendliche/Settrup/06.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22300" y="6540500"/>
          <a:ext cx="3806014" cy="2603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12</xdr:col>
      <xdr:colOff>139700</xdr:colOff>
      <xdr:row>51</xdr:row>
      <xdr:rowOff>101600</xdr:rowOff>
    </xdr:from>
    <xdr:to>
      <xdr:col>16</xdr:col>
      <xdr:colOff>713374</xdr:colOff>
      <xdr:row>64</xdr:row>
      <xdr:rowOff>114300</xdr:rowOff>
    </xdr:to>
    <xdr:pic>
      <xdr:nvPicPr>
        <xdr:cNvPr id="5" name="Grafik 4" descr="tl_files/Kirchenkreis Bramsche/Kinder und Jugendliche/Settrup/05.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83700" y="9817100"/>
          <a:ext cx="3621674" cy="24892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12</xdr:col>
      <xdr:colOff>190500</xdr:colOff>
      <xdr:row>34</xdr:row>
      <xdr:rowOff>63500</xdr:rowOff>
    </xdr:from>
    <xdr:to>
      <xdr:col>17</xdr:col>
      <xdr:colOff>190500</xdr:colOff>
      <xdr:row>48</xdr:row>
      <xdr:rowOff>6350</xdr:rowOff>
    </xdr:to>
    <xdr:pic>
      <xdr:nvPicPr>
        <xdr:cNvPr id="6" name="Grafik 5" descr="tl_files/Kirchenkreis Bramsche/Kinder und Jugendliche/Settrup/11.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334500" y="6540500"/>
          <a:ext cx="3810000" cy="26098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12</xdr:col>
      <xdr:colOff>253999</xdr:colOff>
      <xdr:row>0</xdr:row>
      <xdr:rowOff>165100</xdr:rowOff>
    </xdr:from>
    <xdr:to>
      <xdr:col>16</xdr:col>
      <xdr:colOff>479640</xdr:colOff>
      <xdr:row>12</xdr:row>
      <xdr:rowOff>127000</xdr:rowOff>
    </xdr:to>
    <xdr:pic>
      <xdr:nvPicPr>
        <xdr:cNvPr id="7" name="Grafik 6" descr="07">
          <a:hlinkClick xmlns:r="http://schemas.openxmlformats.org/officeDocument/2006/relationships" r:id="rId6" tooltip="07"/>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97999" y="165100"/>
          <a:ext cx="3273641" cy="22479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xdr:from>
      <xdr:col>8</xdr:col>
      <xdr:colOff>12700</xdr:colOff>
      <xdr:row>41</xdr:row>
      <xdr:rowOff>177800</xdr:rowOff>
    </xdr:from>
    <xdr:to>
      <xdr:col>12</xdr:col>
      <xdr:colOff>571500</xdr:colOff>
      <xdr:row>50</xdr:row>
      <xdr:rowOff>127000</xdr:rowOff>
    </xdr:to>
    <xdr:cxnSp macro="">
      <xdr:nvCxnSpPr>
        <xdr:cNvPr id="9" name="Gerade Verbindung mit Pfeil 8"/>
        <xdr:cNvCxnSpPr/>
      </xdr:nvCxnSpPr>
      <xdr:spPr>
        <a:xfrm flipH="1">
          <a:off x="6108700" y="7988300"/>
          <a:ext cx="3606800" cy="16637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584200</xdr:colOff>
      <xdr:row>51</xdr:row>
      <xdr:rowOff>63500</xdr:rowOff>
    </xdr:from>
    <xdr:to>
      <xdr:col>12</xdr:col>
      <xdr:colOff>584200</xdr:colOff>
      <xdr:row>53</xdr:row>
      <xdr:rowOff>63500</xdr:rowOff>
    </xdr:to>
    <xdr:cxnSp macro="">
      <xdr:nvCxnSpPr>
        <xdr:cNvPr id="11" name="Gerade Verbindung mit Pfeil 10"/>
        <xdr:cNvCxnSpPr/>
      </xdr:nvCxnSpPr>
      <xdr:spPr>
        <a:xfrm flipH="1" flipV="1">
          <a:off x="7442200" y="9779000"/>
          <a:ext cx="2286000" cy="381000"/>
        </a:xfrm>
        <a:prstGeom prst="straightConnector1">
          <a:avLst/>
        </a:prstGeom>
        <a:ln w="381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698500</xdr:colOff>
      <xdr:row>35</xdr:row>
      <xdr:rowOff>152400</xdr:rowOff>
    </xdr:from>
    <xdr:to>
      <xdr:col>17</xdr:col>
      <xdr:colOff>635000</xdr:colOff>
      <xdr:row>37</xdr:row>
      <xdr:rowOff>63500</xdr:rowOff>
    </xdr:to>
    <xdr:cxnSp macro="">
      <xdr:nvCxnSpPr>
        <xdr:cNvPr id="13" name="Gerade Verbindung mit Pfeil 12"/>
        <xdr:cNvCxnSpPr/>
      </xdr:nvCxnSpPr>
      <xdr:spPr>
        <a:xfrm flipH="1">
          <a:off x="1460500" y="6819900"/>
          <a:ext cx="12128500" cy="292100"/>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12</xdr:col>
      <xdr:colOff>241299</xdr:colOff>
      <xdr:row>13</xdr:row>
      <xdr:rowOff>101600</xdr:rowOff>
    </xdr:from>
    <xdr:to>
      <xdr:col>16</xdr:col>
      <xdr:colOff>503930</xdr:colOff>
      <xdr:row>25</xdr:row>
      <xdr:rowOff>88900</xdr:rowOff>
    </xdr:to>
    <xdr:pic>
      <xdr:nvPicPr>
        <xdr:cNvPr id="17" name="Grafik 16" descr="08">
          <a:hlinkClick xmlns:r="http://schemas.openxmlformats.org/officeDocument/2006/relationships" r:id="rId8" tooltip="0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385299" y="2578100"/>
          <a:ext cx="3310631" cy="22733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17</xdr:col>
      <xdr:colOff>38469</xdr:colOff>
      <xdr:row>0</xdr:row>
      <xdr:rowOff>177800</xdr:rowOff>
    </xdr:from>
    <xdr:to>
      <xdr:col>21</xdr:col>
      <xdr:colOff>393576</xdr:colOff>
      <xdr:row>13</xdr:row>
      <xdr:rowOff>38100</xdr:rowOff>
    </xdr:to>
    <xdr:pic>
      <xdr:nvPicPr>
        <xdr:cNvPr id="18" name="Grafik 17" descr="09">
          <a:hlinkClick xmlns:r="http://schemas.openxmlformats.org/officeDocument/2006/relationships" r:id="rId10" tooltip="09"/>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992469" y="177800"/>
          <a:ext cx="3403107" cy="23368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xdr:from>
      <xdr:col>3</xdr:col>
      <xdr:colOff>127000</xdr:colOff>
      <xdr:row>2</xdr:row>
      <xdr:rowOff>63500</xdr:rowOff>
    </xdr:from>
    <xdr:to>
      <xdr:col>12</xdr:col>
      <xdr:colOff>571500</xdr:colOff>
      <xdr:row>23</xdr:row>
      <xdr:rowOff>50800</xdr:rowOff>
    </xdr:to>
    <xdr:cxnSp macro="">
      <xdr:nvCxnSpPr>
        <xdr:cNvPr id="20" name="Gerade Verbindung mit Pfeil 19"/>
        <xdr:cNvCxnSpPr/>
      </xdr:nvCxnSpPr>
      <xdr:spPr>
        <a:xfrm flipH="1">
          <a:off x="2413000" y="444500"/>
          <a:ext cx="7302500" cy="3987800"/>
        </a:xfrm>
        <a:prstGeom prst="straightConnector1">
          <a:avLst/>
        </a:prstGeom>
        <a:ln w="571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419100</xdr:colOff>
      <xdr:row>14</xdr:row>
      <xdr:rowOff>50800</xdr:rowOff>
    </xdr:from>
    <xdr:to>
      <xdr:col>13</xdr:col>
      <xdr:colOff>368300</xdr:colOff>
      <xdr:row>21</xdr:row>
      <xdr:rowOff>177800</xdr:rowOff>
    </xdr:to>
    <xdr:cxnSp macro="">
      <xdr:nvCxnSpPr>
        <xdr:cNvPr id="23" name="Gerade Verbindung mit Pfeil 22"/>
        <xdr:cNvCxnSpPr/>
      </xdr:nvCxnSpPr>
      <xdr:spPr>
        <a:xfrm flipH="1">
          <a:off x="8039100" y="2717800"/>
          <a:ext cx="2235200" cy="1460500"/>
        </a:xfrm>
        <a:prstGeom prst="straightConnector1">
          <a:avLst/>
        </a:prstGeom>
        <a:ln w="38100">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266700</xdr:colOff>
      <xdr:row>2</xdr:row>
      <xdr:rowOff>165100</xdr:rowOff>
    </xdr:from>
    <xdr:to>
      <xdr:col>17</xdr:col>
      <xdr:colOff>698500</xdr:colOff>
      <xdr:row>19</xdr:row>
      <xdr:rowOff>38100</xdr:rowOff>
    </xdr:to>
    <xdr:cxnSp macro="">
      <xdr:nvCxnSpPr>
        <xdr:cNvPr id="25" name="Gerade Verbindung mit Pfeil 24"/>
        <xdr:cNvCxnSpPr/>
      </xdr:nvCxnSpPr>
      <xdr:spPr>
        <a:xfrm flipH="1">
          <a:off x="2552700" y="546100"/>
          <a:ext cx="11099800" cy="31115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9" tint="0.59999389629810485"/>
  </sheetPr>
  <dimension ref="A1:AF75"/>
  <sheetViews>
    <sheetView tabSelected="1" zoomScale="75" zoomScaleNormal="75" workbookViewId="0">
      <selection activeCell="H33" sqref="H33"/>
    </sheetView>
  </sheetViews>
  <sheetFormatPr baseColWidth="10" defaultRowHeight="14.5" x14ac:dyDescent="0.35"/>
  <cols>
    <col min="1" max="1" width="2.453125" customWidth="1"/>
    <col min="2" max="2" width="22.1796875" customWidth="1"/>
    <col min="3" max="3" width="22.26953125" customWidth="1"/>
    <col min="4" max="4" width="2.453125" customWidth="1"/>
    <col min="5" max="5" width="1.7265625" customWidth="1"/>
    <col min="6" max="6" width="21.7265625" customWidth="1"/>
    <col min="7" max="7" width="21.26953125" customWidth="1"/>
    <col min="8" max="8" width="2.1796875" customWidth="1"/>
    <col min="9" max="9" width="2.54296875" customWidth="1"/>
    <col min="10" max="10" width="2.1796875" customWidth="1"/>
    <col min="11" max="11" width="7.81640625" customWidth="1"/>
    <col min="12" max="12" width="5.54296875" customWidth="1"/>
    <col min="13" max="13" width="0.90625" customWidth="1"/>
    <col min="14" max="14" width="7.453125" customWidth="1"/>
    <col min="15" max="15" width="0.90625" customWidth="1"/>
    <col min="16" max="16" width="5.1796875" customWidth="1"/>
    <col min="17" max="17" width="0.81640625" customWidth="1"/>
    <col min="18" max="18" width="7" customWidth="1"/>
    <col min="19" max="19" width="0.7265625" customWidth="1"/>
    <col min="20" max="20" width="5.81640625" customWidth="1"/>
    <col min="21" max="21" width="0.90625" customWidth="1"/>
    <col min="22" max="22" width="7.54296875" customWidth="1"/>
    <col min="23" max="23" width="0.6328125" customWidth="1"/>
    <col min="24" max="24" width="7.08984375" customWidth="1"/>
    <col min="25" max="25" width="1.1796875" customWidth="1"/>
    <col min="26" max="26" width="5.26953125" customWidth="1"/>
    <col min="27" max="27" width="1.453125" customWidth="1"/>
    <col min="28" max="28" width="10.81640625" customWidth="1"/>
    <col min="29" max="29" width="12.54296875" customWidth="1"/>
    <col min="30" max="30" width="2.54296875" customWidth="1"/>
    <col min="31" max="31" width="2.1796875" customWidth="1"/>
  </cols>
  <sheetData>
    <row r="1" spans="1:31" ht="19" thickBot="1" x14ac:dyDescent="0.5">
      <c r="A1" s="1"/>
      <c r="B1" s="5"/>
      <c r="C1" s="5"/>
      <c r="D1" s="126" t="s">
        <v>41</v>
      </c>
      <c r="E1" s="126"/>
      <c r="F1" s="126"/>
      <c r="G1" s="126"/>
      <c r="H1" s="126"/>
      <c r="I1" s="126"/>
      <c r="J1" s="5"/>
      <c r="K1" s="7"/>
      <c r="L1" s="25" t="s">
        <v>36</v>
      </c>
      <c r="M1" s="25"/>
      <c r="N1" s="26"/>
      <c r="O1" s="26"/>
      <c r="P1" s="26"/>
      <c r="Q1" s="26"/>
      <c r="R1" s="26"/>
      <c r="S1" s="26"/>
      <c r="T1" s="26"/>
      <c r="U1" s="26"/>
      <c r="V1" s="26"/>
      <c r="W1" s="26"/>
      <c r="X1" s="26"/>
      <c r="Y1" s="26"/>
      <c r="Z1" s="26"/>
      <c r="AA1" s="26"/>
      <c r="AB1" s="26"/>
      <c r="AC1" s="26"/>
    </row>
    <row r="2" spans="1:31" ht="15" customHeight="1" thickBot="1" x14ac:dyDescent="0.4">
      <c r="A2" s="1"/>
      <c r="B2" s="124" t="s">
        <v>40</v>
      </c>
      <c r="C2" s="125"/>
      <c r="D2" s="8">
        <v>1</v>
      </c>
      <c r="E2" s="111" t="s">
        <v>26</v>
      </c>
      <c r="F2" s="112"/>
      <c r="G2" s="112"/>
      <c r="H2" s="105">
        <f>SUM(f!G17)</f>
        <v>0</v>
      </c>
      <c r="I2" s="106"/>
      <c r="J2" s="5"/>
      <c r="K2" s="7"/>
      <c r="L2" s="113" t="s">
        <v>37</v>
      </c>
      <c r="M2" s="113"/>
      <c r="N2" s="113"/>
      <c r="O2" s="113"/>
      <c r="P2" s="113"/>
      <c r="Q2" s="113"/>
      <c r="R2" s="113"/>
      <c r="S2" s="113"/>
      <c r="T2" s="113"/>
      <c r="U2" s="113"/>
      <c r="V2" s="113"/>
      <c r="W2" s="113"/>
      <c r="X2" s="113"/>
      <c r="Y2" s="113"/>
      <c r="Z2" s="113"/>
      <c r="AA2" s="113"/>
      <c r="AB2" s="113"/>
      <c r="AC2" s="26"/>
      <c r="AE2" s="3" t="s">
        <v>39</v>
      </c>
    </row>
    <row r="3" spans="1:31" ht="15" customHeight="1" thickBot="1" x14ac:dyDescent="0.4">
      <c r="A3" s="1"/>
      <c r="B3" s="124"/>
      <c r="C3" s="125"/>
      <c r="D3" s="9">
        <v>2</v>
      </c>
      <c r="E3" s="120" t="s">
        <v>27</v>
      </c>
      <c r="F3" s="121"/>
      <c r="G3" s="121"/>
      <c r="H3" s="107">
        <f>SUM(f!H17)</f>
        <v>0</v>
      </c>
      <c r="I3" s="108"/>
      <c r="J3" s="5"/>
      <c r="K3" s="7"/>
      <c r="L3" s="113"/>
      <c r="M3" s="113"/>
      <c r="N3" s="113"/>
      <c r="O3" s="113"/>
      <c r="P3" s="113"/>
      <c r="Q3" s="113"/>
      <c r="R3" s="113"/>
      <c r="S3" s="113"/>
      <c r="T3" s="113"/>
      <c r="U3" s="113"/>
      <c r="V3" s="113"/>
      <c r="W3" s="113"/>
      <c r="X3" s="113"/>
      <c r="Y3" s="113"/>
      <c r="Z3" s="113"/>
      <c r="AA3" s="113"/>
      <c r="AB3" s="113"/>
      <c r="AC3" s="26"/>
    </row>
    <row r="4" spans="1:31" ht="15" customHeight="1" thickBot="1" x14ac:dyDescent="0.4">
      <c r="A4" s="1"/>
      <c r="B4" s="124"/>
      <c r="C4" s="125"/>
      <c r="D4" s="10">
        <v>3</v>
      </c>
      <c r="E4" s="122" t="s">
        <v>28</v>
      </c>
      <c r="F4" s="123"/>
      <c r="G4" s="123"/>
      <c r="H4" s="109">
        <f>SUM(f!I17)</f>
        <v>0</v>
      </c>
      <c r="I4" s="110"/>
      <c r="J4" s="5"/>
      <c r="K4" s="7"/>
      <c r="L4" s="113"/>
      <c r="M4" s="113"/>
      <c r="N4" s="113"/>
      <c r="O4" s="113"/>
      <c r="P4" s="113"/>
      <c r="Q4" s="113"/>
      <c r="R4" s="113"/>
      <c r="S4" s="113"/>
      <c r="T4" s="113"/>
      <c r="U4" s="113"/>
      <c r="V4" s="113"/>
      <c r="W4" s="113"/>
      <c r="X4" s="113"/>
      <c r="Y4" s="113"/>
      <c r="Z4" s="113"/>
      <c r="AA4" s="113"/>
      <c r="AB4" s="113"/>
      <c r="AC4" s="26"/>
    </row>
    <row r="5" spans="1:31" ht="27.65" customHeight="1" x14ac:dyDescent="0.5">
      <c r="A5" s="1"/>
      <c r="B5" s="11" t="s">
        <v>0</v>
      </c>
      <c r="C5" s="5"/>
      <c r="D5" s="5"/>
      <c r="E5" s="5"/>
      <c r="F5" s="5"/>
      <c r="G5" s="5"/>
      <c r="H5" s="5"/>
      <c r="I5" s="5"/>
      <c r="J5" s="5"/>
      <c r="K5" s="7"/>
      <c r="L5" s="116" t="s">
        <v>48</v>
      </c>
      <c r="M5" s="116"/>
      <c r="N5" s="116"/>
      <c r="O5" s="116"/>
      <c r="P5" s="116"/>
      <c r="Q5" s="116"/>
      <c r="R5" s="116"/>
      <c r="S5" s="116"/>
      <c r="T5" s="116"/>
      <c r="U5" s="116"/>
      <c r="V5" s="116"/>
      <c r="W5" s="116"/>
      <c r="X5" s="116"/>
      <c r="Y5" s="116"/>
      <c r="Z5" s="116"/>
      <c r="AA5" s="116"/>
      <c r="AB5" s="116"/>
      <c r="AC5" s="26"/>
    </row>
    <row r="6" spans="1:31" ht="15" customHeight="1" thickBot="1" x14ac:dyDescent="0.4">
      <c r="A6" s="1"/>
      <c r="B6" s="5"/>
      <c r="C6" s="5"/>
      <c r="D6" s="6"/>
      <c r="E6" s="5"/>
      <c r="F6" s="5"/>
      <c r="G6" s="5"/>
      <c r="H6" s="5"/>
      <c r="I6" s="5"/>
      <c r="J6" s="5"/>
      <c r="K6" s="7"/>
      <c r="L6" s="116"/>
      <c r="M6" s="116"/>
      <c r="N6" s="116"/>
      <c r="O6" s="116"/>
      <c r="P6" s="116"/>
      <c r="Q6" s="116"/>
      <c r="R6" s="116"/>
      <c r="S6" s="116"/>
      <c r="T6" s="116"/>
      <c r="U6" s="116"/>
      <c r="V6" s="116"/>
      <c r="W6" s="116"/>
      <c r="X6" s="116"/>
      <c r="Y6" s="116"/>
      <c r="Z6" s="116"/>
      <c r="AA6" s="116"/>
      <c r="AB6" s="116"/>
      <c r="AC6" s="26"/>
    </row>
    <row r="7" spans="1:31" ht="15" thickBot="1" x14ac:dyDescent="0.4">
      <c r="A7" s="1"/>
      <c r="B7" s="12" t="s">
        <v>14</v>
      </c>
      <c r="C7" s="13" t="s">
        <v>1</v>
      </c>
      <c r="D7" s="14">
        <v>0</v>
      </c>
      <c r="E7" s="6"/>
      <c r="F7" s="15" t="s">
        <v>13</v>
      </c>
      <c r="G7" s="16" t="s">
        <v>1</v>
      </c>
      <c r="H7" s="17">
        <v>0</v>
      </c>
      <c r="I7" s="18"/>
      <c r="J7" s="5"/>
      <c r="K7" s="7"/>
      <c r="L7" s="116"/>
      <c r="M7" s="116"/>
      <c r="N7" s="116"/>
      <c r="O7" s="116"/>
      <c r="P7" s="116"/>
      <c r="Q7" s="116"/>
      <c r="R7" s="116"/>
      <c r="S7" s="116"/>
      <c r="T7" s="116"/>
      <c r="U7" s="116"/>
      <c r="V7" s="116"/>
      <c r="W7" s="116"/>
      <c r="X7" s="116"/>
      <c r="Y7" s="116"/>
      <c r="Z7" s="116"/>
      <c r="AA7" s="116"/>
      <c r="AB7" s="116"/>
      <c r="AC7" s="26"/>
    </row>
    <row r="8" spans="1:31" ht="30" customHeight="1" x14ac:dyDescent="0.35">
      <c r="A8" s="1"/>
      <c r="B8" s="27">
        <f>SUM(D7)</f>
        <v>0</v>
      </c>
      <c r="C8" s="28">
        <f>SUM(D7)</f>
        <v>0</v>
      </c>
      <c r="D8" s="5"/>
      <c r="E8" s="5"/>
      <c r="F8" s="27">
        <f>SUM(H7)</f>
        <v>0</v>
      </c>
      <c r="G8" s="28">
        <f>SUM(H7)</f>
        <v>0</v>
      </c>
      <c r="H8" s="5"/>
      <c r="I8" s="5"/>
      <c r="J8" s="5"/>
      <c r="K8" s="7"/>
      <c r="L8" s="114" t="s">
        <v>47</v>
      </c>
      <c r="M8" s="114"/>
      <c r="N8" s="114"/>
      <c r="O8" s="114"/>
      <c r="P8" s="114"/>
      <c r="Q8" s="114"/>
      <c r="R8" s="114"/>
      <c r="S8" s="114"/>
      <c r="T8" s="114"/>
      <c r="U8" s="114"/>
      <c r="V8" s="114"/>
      <c r="W8" s="114"/>
      <c r="X8" s="114"/>
      <c r="Y8" s="114"/>
      <c r="Z8" s="114"/>
      <c r="AA8" s="114"/>
      <c r="AB8" s="114"/>
      <c r="AC8" s="26"/>
    </row>
    <row r="9" spans="1:31" ht="29.5" customHeight="1" thickBot="1" x14ac:dyDescent="0.4">
      <c r="A9" s="1"/>
      <c r="B9" s="29">
        <f>SUM(D7)</f>
        <v>0</v>
      </c>
      <c r="C9" s="30">
        <f>SUM(D7)</f>
        <v>0</v>
      </c>
      <c r="D9" s="5"/>
      <c r="E9" s="5"/>
      <c r="F9" s="29">
        <f>SUM(H7)</f>
        <v>0</v>
      </c>
      <c r="G9" s="30">
        <f>SUM(H7)</f>
        <v>0</v>
      </c>
      <c r="H9" s="5"/>
      <c r="I9" s="5"/>
      <c r="J9" s="5"/>
      <c r="K9" s="7"/>
      <c r="L9" s="114"/>
      <c r="M9" s="114"/>
      <c r="N9" s="114"/>
      <c r="O9" s="114"/>
      <c r="P9" s="114"/>
      <c r="Q9" s="114"/>
      <c r="R9" s="114"/>
      <c r="S9" s="114"/>
      <c r="T9" s="114"/>
      <c r="U9" s="114"/>
      <c r="V9" s="114"/>
      <c r="W9" s="114"/>
      <c r="X9" s="114"/>
      <c r="Y9" s="114"/>
      <c r="Z9" s="114"/>
      <c r="AA9" s="114"/>
      <c r="AB9" s="114"/>
      <c r="AC9" s="26"/>
    </row>
    <row r="10" spans="1:31" x14ac:dyDescent="0.35">
      <c r="A10" s="1"/>
      <c r="B10" s="19"/>
      <c r="C10" s="19"/>
      <c r="D10" s="5"/>
      <c r="E10" s="5"/>
      <c r="F10" s="31"/>
      <c r="G10" s="31"/>
      <c r="H10" s="5"/>
      <c r="I10" s="5"/>
      <c r="J10" s="5"/>
      <c r="K10" s="7"/>
      <c r="L10" s="114"/>
      <c r="M10" s="114"/>
      <c r="N10" s="114"/>
      <c r="O10" s="114"/>
      <c r="P10" s="114"/>
      <c r="Q10" s="114"/>
      <c r="R10" s="114"/>
      <c r="S10" s="114"/>
      <c r="T10" s="114"/>
      <c r="U10" s="114"/>
      <c r="V10" s="114"/>
      <c r="W10" s="114"/>
      <c r="X10" s="114"/>
      <c r="Y10" s="114"/>
      <c r="Z10" s="114"/>
      <c r="AA10" s="114"/>
      <c r="AB10" s="114"/>
      <c r="AC10" s="26"/>
    </row>
    <row r="11" spans="1:31" ht="13" customHeight="1" thickBot="1" x14ac:dyDescent="0.4">
      <c r="A11" s="1"/>
      <c r="B11" s="19"/>
      <c r="C11" s="19"/>
      <c r="D11" s="5"/>
      <c r="E11" s="5"/>
      <c r="F11" s="5"/>
      <c r="G11" s="5"/>
      <c r="H11" s="5"/>
      <c r="I11" s="5"/>
      <c r="J11" s="5"/>
      <c r="K11" s="7"/>
      <c r="L11" s="115" t="s">
        <v>45</v>
      </c>
      <c r="M11" s="115"/>
      <c r="N11" s="115"/>
      <c r="O11" s="115"/>
      <c r="P11" s="115"/>
      <c r="Q11" s="115"/>
      <c r="R11" s="115"/>
      <c r="S11" s="115"/>
      <c r="T11" s="115"/>
      <c r="U11" s="115"/>
      <c r="V11" s="115"/>
      <c r="W11" s="115"/>
      <c r="X11" s="115"/>
      <c r="Y11" s="115"/>
      <c r="Z11" s="115"/>
      <c r="AA11" s="115"/>
      <c r="AB11" s="115"/>
      <c r="AC11" s="26"/>
    </row>
    <row r="12" spans="1:31" ht="15" thickBot="1" x14ac:dyDescent="0.4">
      <c r="A12" s="1"/>
      <c r="B12" s="15" t="s">
        <v>12</v>
      </c>
      <c r="C12" s="16" t="s">
        <v>3</v>
      </c>
      <c r="D12" s="14">
        <v>0</v>
      </c>
      <c r="E12" s="5"/>
      <c r="F12" s="12" t="s">
        <v>11</v>
      </c>
      <c r="G12" s="13" t="s">
        <v>1</v>
      </c>
      <c r="H12" s="14">
        <v>0</v>
      </c>
      <c r="I12" s="5"/>
      <c r="J12" s="5"/>
      <c r="K12" s="7"/>
      <c r="L12" s="115"/>
      <c r="M12" s="115"/>
      <c r="N12" s="115"/>
      <c r="O12" s="115"/>
      <c r="P12" s="115"/>
      <c r="Q12" s="115"/>
      <c r="R12" s="115"/>
      <c r="S12" s="115"/>
      <c r="T12" s="115"/>
      <c r="U12" s="115"/>
      <c r="V12" s="115"/>
      <c r="W12" s="115"/>
      <c r="X12" s="115"/>
      <c r="Y12" s="115"/>
      <c r="Z12" s="115"/>
      <c r="AA12" s="115"/>
      <c r="AB12" s="115"/>
      <c r="AC12" s="26"/>
    </row>
    <row r="13" spans="1:31" ht="30" customHeight="1" x14ac:dyDescent="0.35">
      <c r="A13" s="1"/>
      <c r="B13" s="32">
        <f>SUM(D12)</f>
        <v>0</v>
      </c>
      <c r="C13" s="28">
        <f>SUM(D12)</f>
        <v>0</v>
      </c>
      <c r="D13" s="5"/>
      <c r="E13" s="5"/>
      <c r="F13" s="27">
        <f>SUM(H12)</f>
        <v>0</v>
      </c>
      <c r="G13" s="28">
        <f>SUM(H12)</f>
        <v>0</v>
      </c>
      <c r="H13" s="5"/>
      <c r="I13" s="5"/>
      <c r="J13" s="5"/>
      <c r="K13" s="7"/>
      <c r="L13" s="115"/>
      <c r="M13" s="115"/>
      <c r="N13" s="115"/>
      <c r="O13" s="115"/>
      <c r="P13" s="115"/>
      <c r="Q13" s="115"/>
      <c r="R13" s="115"/>
      <c r="S13" s="115"/>
      <c r="T13" s="115"/>
      <c r="U13" s="115"/>
      <c r="V13" s="115"/>
      <c r="W13" s="115"/>
      <c r="X13" s="115"/>
      <c r="Y13" s="115"/>
      <c r="Z13" s="115"/>
      <c r="AA13" s="115"/>
      <c r="AB13" s="115"/>
      <c r="AC13" s="26"/>
    </row>
    <row r="14" spans="1:31" ht="29.15" customHeight="1" thickBot="1" x14ac:dyDescent="0.4">
      <c r="A14" s="1"/>
      <c r="B14" s="33">
        <f>SUM(D12)</f>
        <v>0</v>
      </c>
      <c r="C14" s="34">
        <f>SUM(D12)</f>
        <v>0</v>
      </c>
      <c r="D14" s="5"/>
      <c r="E14" s="5"/>
      <c r="F14" s="29">
        <f>SUM(H12)</f>
        <v>0</v>
      </c>
      <c r="G14" s="30">
        <f>SUM(H12)</f>
        <v>0</v>
      </c>
      <c r="H14" s="5"/>
      <c r="I14" s="5"/>
      <c r="J14" s="5"/>
      <c r="K14" s="7"/>
      <c r="L14" s="115" t="s">
        <v>38</v>
      </c>
      <c r="M14" s="115"/>
      <c r="N14" s="115"/>
      <c r="O14" s="115"/>
      <c r="P14" s="115"/>
      <c r="Q14" s="115"/>
      <c r="R14" s="115"/>
      <c r="S14" s="115"/>
      <c r="T14" s="115"/>
      <c r="U14" s="115"/>
      <c r="V14" s="115"/>
      <c r="W14" s="115"/>
      <c r="X14" s="115"/>
      <c r="Y14" s="115"/>
      <c r="Z14" s="115"/>
      <c r="AA14" s="115"/>
      <c r="AB14" s="115"/>
      <c r="AC14" s="26"/>
    </row>
    <row r="15" spans="1:31" ht="30" customHeight="1" thickBot="1" x14ac:dyDescent="0.4">
      <c r="A15" s="1"/>
      <c r="B15" s="35">
        <f>SUM(D12)</f>
        <v>0</v>
      </c>
      <c r="C15" s="30">
        <f>SUM(D12)</f>
        <v>0</v>
      </c>
      <c r="D15" s="5"/>
      <c r="E15" s="5"/>
      <c r="F15" s="36"/>
      <c r="G15" s="37">
        <f>IF(H15&gt;0.01,H12,0)</f>
        <v>0</v>
      </c>
      <c r="H15" s="20">
        <v>0</v>
      </c>
      <c r="I15" s="5"/>
      <c r="J15" s="5"/>
      <c r="K15" s="7"/>
      <c r="L15" s="116" t="s">
        <v>46</v>
      </c>
      <c r="M15" s="116"/>
      <c r="N15" s="116"/>
      <c r="O15" s="116"/>
      <c r="P15" s="116"/>
      <c r="Q15" s="116"/>
      <c r="R15" s="116"/>
      <c r="S15" s="116"/>
      <c r="T15" s="116"/>
      <c r="U15" s="116"/>
      <c r="V15" s="116"/>
      <c r="W15" s="116"/>
      <c r="X15" s="116"/>
      <c r="Y15" s="116"/>
      <c r="Z15" s="116"/>
      <c r="AA15" s="116"/>
      <c r="AB15" s="116"/>
      <c r="AC15" s="26"/>
    </row>
    <row r="16" spans="1:31" ht="14.15" customHeight="1" x14ac:dyDescent="0.35">
      <c r="A16" s="1"/>
      <c r="B16" s="19"/>
      <c r="C16" s="19"/>
      <c r="D16" s="5"/>
      <c r="E16" s="5"/>
      <c r="F16" s="5"/>
      <c r="G16" s="5"/>
      <c r="H16" s="5"/>
      <c r="I16" s="5"/>
      <c r="J16" s="5"/>
      <c r="K16" s="7"/>
      <c r="L16" s="116"/>
      <c r="M16" s="116"/>
      <c r="N16" s="116"/>
      <c r="O16" s="116"/>
      <c r="P16" s="116"/>
      <c r="Q16" s="116"/>
      <c r="R16" s="116"/>
      <c r="S16" s="116"/>
      <c r="T16" s="116"/>
      <c r="U16" s="116"/>
      <c r="V16" s="116"/>
      <c r="W16" s="116"/>
      <c r="X16" s="116"/>
      <c r="Y16" s="116"/>
      <c r="Z16" s="116"/>
      <c r="AA16" s="116"/>
      <c r="AB16" s="116"/>
      <c r="AC16" s="26"/>
    </row>
    <row r="17" spans="1:32" ht="15" thickBot="1" x14ac:dyDescent="0.4">
      <c r="A17" s="1"/>
      <c r="B17" s="19"/>
      <c r="C17" s="19"/>
      <c r="D17" s="5"/>
      <c r="E17" s="5"/>
      <c r="F17" s="5"/>
      <c r="G17" s="5"/>
      <c r="H17" s="5"/>
      <c r="I17" s="5"/>
      <c r="J17" s="5"/>
      <c r="K17" s="7"/>
      <c r="L17" s="116"/>
      <c r="M17" s="116"/>
      <c r="N17" s="116"/>
      <c r="O17" s="116"/>
      <c r="P17" s="116"/>
      <c r="Q17" s="116"/>
      <c r="R17" s="116"/>
      <c r="S17" s="116"/>
      <c r="T17" s="116"/>
      <c r="U17" s="116"/>
      <c r="V17" s="116"/>
      <c r="W17" s="116"/>
      <c r="X17" s="116"/>
      <c r="Y17" s="116"/>
      <c r="Z17" s="116"/>
      <c r="AA17" s="116"/>
      <c r="AB17" s="116"/>
      <c r="AC17" s="26"/>
    </row>
    <row r="18" spans="1:32" ht="15" thickBot="1" x14ac:dyDescent="0.4">
      <c r="A18" s="1"/>
      <c r="B18" s="15" t="s">
        <v>16</v>
      </c>
      <c r="C18" s="16" t="s">
        <v>1</v>
      </c>
      <c r="D18" s="14">
        <v>0</v>
      </c>
      <c r="E18" s="5"/>
      <c r="F18" s="15" t="s">
        <v>15</v>
      </c>
      <c r="G18" s="16" t="s">
        <v>4</v>
      </c>
      <c r="H18" s="14">
        <v>0</v>
      </c>
      <c r="I18" s="5"/>
      <c r="J18" s="5"/>
      <c r="K18" s="7"/>
      <c r="L18" s="116"/>
      <c r="M18" s="116"/>
      <c r="N18" s="116"/>
      <c r="O18" s="116"/>
      <c r="P18" s="116"/>
      <c r="Q18" s="116"/>
      <c r="R18" s="116"/>
      <c r="S18" s="116"/>
      <c r="T18" s="116"/>
      <c r="U18" s="116"/>
      <c r="V18" s="116"/>
      <c r="W18" s="116"/>
      <c r="X18" s="116"/>
      <c r="Y18" s="116"/>
      <c r="Z18" s="116"/>
      <c r="AA18" s="116"/>
      <c r="AB18" s="116"/>
      <c r="AC18" s="26"/>
    </row>
    <row r="19" spans="1:32" ht="30" customHeight="1" thickBot="1" x14ac:dyDescent="0.4">
      <c r="A19" s="1"/>
      <c r="B19" s="27">
        <f>SUM(D18)</f>
        <v>0</v>
      </c>
      <c r="C19" s="28">
        <f>SUM(D18)</f>
        <v>0</v>
      </c>
      <c r="D19" s="5"/>
      <c r="E19" s="5"/>
      <c r="F19" s="38">
        <f>SUM(H18)</f>
        <v>0</v>
      </c>
      <c r="G19" s="39">
        <f>SUM(H18)</f>
        <v>0</v>
      </c>
      <c r="H19" s="5"/>
      <c r="I19" s="5"/>
      <c r="J19" s="5"/>
      <c r="K19" s="7"/>
      <c r="L19" s="2"/>
      <c r="M19" s="2"/>
      <c r="N19" s="2"/>
      <c r="O19" s="2"/>
      <c r="P19" s="2"/>
      <c r="Q19" s="2"/>
      <c r="R19" s="2"/>
      <c r="S19" s="2"/>
      <c r="T19" s="2"/>
      <c r="U19" s="2"/>
      <c r="V19" s="2"/>
      <c r="W19" s="2"/>
      <c r="X19" s="2"/>
      <c r="Y19" s="2"/>
      <c r="Z19" s="2"/>
      <c r="AA19" s="104"/>
      <c r="AB19" s="104"/>
      <c r="AC19" s="104"/>
      <c r="AF19" s="3" t="s">
        <v>39</v>
      </c>
    </row>
    <row r="20" spans="1:32" ht="28.5" customHeight="1" thickBot="1" x14ac:dyDescent="0.4">
      <c r="A20" s="1"/>
      <c r="B20" s="29">
        <f>SUM(D18)</f>
        <v>0</v>
      </c>
      <c r="C20" s="30">
        <f>SUM(D18)</f>
        <v>0</v>
      </c>
      <c r="D20" s="5"/>
      <c r="E20" s="5"/>
      <c r="F20" s="31"/>
      <c r="G20" s="37">
        <f>IF(H20&gt;0.01,H18,0)</f>
        <v>0</v>
      </c>
      <c r="H20" s="20">
        <v>0</v>
      </c>
      <c r="I20" s="6"/>
      <c r="J20" s="5"/>
      <c r="K20" s="7"/>
      <c r="L20" s="2"/>
      <c r="M20" s="2"/>
      <c r="N20" s="2"/>
      <c r="O20" s="2"/>
      <c r="P20" s="2"/>
      <c r="Q20" s="2"/>
      <c r="R20" s="2"/>
      <c r="S20" s="2"/>
      <c r="T20" s="2"/>
      <c r="U20" s="2"/>
      <c r="V20" s="2"/>
      <c r="W20" s="2"/>
      <c r="X20" s="2"/>
      <c r="Y20" s="2"/>
      <c r="Z20" s="2"/>
      <c r="AA20" s="104"/>
      <c r="AB20" s="104"/>
      <c r="AC20" s="104"/>
    </row>
    <row r="21" spans="1:32" x14ac:dyDescent="0.35">
      <c r="A21" s="1"/>
      <c r="B21" s="19"/>
      <c r="C21" s="19"/>
      <c r="D21" s="5"/>
      <c r="E21" s="5"/>
      <c r="F21" s="5"/>
      <c r="G21" s="5"/>
      <c r="H21" s="5"/>
      <c r="I21" s="5"/>
      <c r="J21" s="5"/>
      <c r="K21" s="7"/>
      <c r="L21" s="2"/>
      <c r="M21" s="2"/>
      <c r="N21" s="2"/>
      <c r="O21" s="2"/>
      <c r="P21" s="2"/>
      <c r="Q21" s="2"/>
      <c r="R21" s="2"/>
      <c r="S21" s="2"/>
      <c r="T21" s="2"/>
      <c r="U21" s="2"/>
      <c r="V21" s="2"/>
      <c r="W21" s="2"/>
      <c r="X21" s="2"/>
      <c r="Y21" s="2"/>
      <c r="Z21" s="2"/>
      <c r="AA21" s="104"/>
      <c r="AB21" s="104"/>
      <c r="AC21" s="104"/>
    </row>
    <row r="22" spans="1:32" ht="15" thickBot="1" x14ac:dyDescent="0.4">
      <c r="A22" s="1"/>
      <c r="B22" s="19"/>
      <c r="C22" s="19"/>
      <c r="D22" s="5"/>
      <c r="E22" s="5"/>
      <c r="F22" s="5"/>
      <c r="G22" s="5"/>
      <c r="H22" s="5"/>
      <c r="I22" s="5"/>
      <c r="J22" s="5"/>
      <c r="K22" s="7"/>
      <c r="L22" s="2"/>
      <c r="M22" s="2"/>
      <c r="N22" s="2"/>
      <c r="O22" s="2"/>
      <c r="P22" s="2"/>
      <c r="Q22" s="2"/>
      <c r="R22" s="2"/>
      <c r="S22" s="2"/>
      <c r="T22" s="2"/>
      <c r="U22" s="2"/>
      <c r="V22" s="2"/>
      <c r="W22" s="2"/>
      <c r="X22" s="2"/>
      <c r="Y22" s="2"/>
      <c r="Z22" s="2"/>
      <c r="AA22" s="104"/>
      <c r="AB22" s="104"/>
      <c r="AC22" s="104"/>
    </row>
    <row r="23" spans="1:32" ht="15" thickBot="1" x14ac:dyDescent="0.4">
      <c r="A23" s="1"/>
      <c r="B23" s="15" t="s">
        <v>9</v>
      </c>
      <c r="C23" s="16" t="s">
        <v>5</v>
      </c>
      <c r="D23" s="14">
        <v>0</v>
      </c>
      <c r="E23" s="5"/>
      <c r="F23" s="15" t="s">
        <v>10</v>
      </c>
      <c r="G23" s="16" t="s">
        <v>3</v>
      </c>
      <c r="H23" s="14">
        <v>0</v>
      </c>
      <c r="I23" s="5"/>
      <c r="J23" s="5"/>
      <c r="K23" s="7"/>
      <c r="L23" s="2"/>
      <c r="M23" s="2"/>
      <c r="N23" s="2"/>
      <c r="O23" s="2"/>
      <c r="P23" s="2"/>
      <c r="Q23" s="2"/>
      <c r="R23" s="2"/>
      <c r="S23" s="2"/>
      <c r="T23" s="2"/>
      <c r="U23" s="2"/>
      <c r="V23" s="2"/>
      <c r="W23" s="2"/>
      <c r="X23" s="2"/>
      <c r="Y23" s="2"/>
      <c r="Z23" s="2"/>
      <c r="AA23" s="104"/>
      <c r="AB23" s="104"/>
      <c r="AC23" s="104"/>
    </row>
    <row r="24" spans="1:32" ht="31" customHeight="1" thickBot="1" x14ac:dyDescent="0.4">
      <c r="A24" s="1"/>
      <c r="B24" s="38">
        <f>SUM(D23)</f>
        <v>0</v>
      </c>
      <c r="C24" s="39">
        <f>SUM(D23)</f>
        <v>0</v>
      </c>
      <c r="D24" s="18"/>
      <c r="E24" s="5"/>
      <c r="F24" s="41">
        <f>SUM(H23)</f>
        <v>0</v>
      </c>
      <c r="G24" s="42">
        <f>SUM(H23)</f>
        <v>0</v>
      </c>
      <c r="H24" s="5"/>
      <c r="I24" s="5"/>
      <c r="J24" s="5"/>
      <c r="K24" s="7"/>
      <c r="L24" s="2"/>
      <c r="M24" s="2"/>
      <c r="N24" s="2"/>
      <c r="O24" s="2"/>
      <c r="P24" s="2"/>
      <c r="Q24" s="2"/>
      <c r="R24" s="2"/>
      <c r="S24" s="2"/>
      <c r="T24" s="2"/>
      <c r="U24" s="2"/>
      <c r="V24" s="2"/>
      <c r="W24" s="2"/>
      <c r="X24" s="2"/>
      <c r="Y24" s="2"/>
      <c r="Z24" s="2"/>
      <c r="AA24" s="104"/>
      <c r="AB24" s="104"/>
      <c r="AC24" s="104"/>
    </row>
    <row r="25" spans="1:32" ht="28.5" customHeight="1" thickBot="1" x14ac:dyDescent="0.4">
      <c r="A25" s="1"/>
      <c r="B25" s="40"/>
      <c r="C25" s="37">
        <f>IF(D25&gt;0.01,D23,0)</f>
        <v>0</v>
      </c>
      <c r="D25" s="20"/>
      <c r="E25" s="5"/>
      <c r="F25" s="33">
        <f>SUM(H23)</f>
        <v>0</v>
      </c>
      <c r="G25" s="34">
        <f>SUM(H23)</f>
        <v>0</v>
      </c>
      <c r="H25" s="5"/>
      <c r="I25" s="5"/>
      <c r="J25" s="5"/>
      <c r="K25" s="7"/>
      <c r="L25" s="2"/>
      <c r="M25" s="2"/>
      <c r="N25" s="2"/>
      <c r="O25" s="2"/>
      <c r="P25" s="2"/>
      <c r="Q25" s="2"/>
      <c r="R25" s="2"/>
      <c r="S25" s="2"/>
      <c r="T25" s="2"/>
      <c r="U25" s="2"/>
      <c r="V25" s="2"/>
      <c r="W25" s="2"/>
      <c r="X25" s="2"/>
      <c r="Y25" s="2"/>
      <c r="Z25" s="2"/>
      <c r="AA25" s="104"/>
      <c r="AB25" s="104"/>
      <c r="AC25" s="104"/>
    </row>
    <row r="26" spans="1:32" ht="28.5" customHeight="1" thickBot="1" x14ac:dyDescent="0.4">
      <c r="A26" s="1"/>
      <c r="B26" s="19"/>
      <c r="C26" s="19"/>
      <c r="D26" s="5"/>
      <c r="E26" s="5"/>
      <c r="F26" s="35">
        <f>SUM(H23)</f>
        <v>0</v>
      </c>
      <c r="G26" s="30">
        <f>SUM(H23)</f>
        <v>0</v>
      </c>
      <c r="H26" s="5"/>
      <c r="I26" s="5"/>
      <c r="J26" s="5"/>
      <c r="K26" s="7"/>
      <c r="L26" s="2"/>
      <c r="M26" s="2"/>
      <c r="N26" s="2"/>
      <c r="O26" s="2"/>
      <c r="P26" s="2"/>
      <c r="Q26" s="2"/>
      <c r="R26" s="2"/>
      <c r="S26" s="2"/>
      <c r="T26" s="2"/>
      <c r="U26" s="2"/>
      <c r="V26" s="2"/>
      <c r="W26" s="2"/>
      <c r="X26" s="2"/>
      <c r="Y26" s="2"/>
      <c r="Z26" s="2"/>
      <c r="AA26" s="7"/>
      <c r="AB26" s="7"/>
      <c r="AC26" s="7"/>
    </row>
    <row r="27" spans="1:32" ht="29.5" customHeight="1" thickBot="1" x14ac:dyDescent="0.4">
      <c r="A27" s="1"/>
      <c r="B27" s="5"/>
      <c r="C27" s="5"/>
      <c r="D27" s="5"/>
      <c r="E27" s="5"/>
      <c r="F27" s="31"/>
      <c r="G27" s="37">
        <f>IF(H27&gt;0.01,H23,0)</f>
        <v>0</v>
      </c>
      <c r="H27" s="20">
        <v>0</v>
      </c>
      <c r="I27" s="5"/>
      <c r="J27" s="5"/>
      <c r="K27" s="7"/>
      <c r="L27" s="2"/>
      <c r="M27" s="2"/>
      <c r="N27" s="2"/>
      <c r="O27" s="2"/>
      <c r="P27" s="2"/>
      <c r="Q27" s="2"/>
      <c r="R27" s="2"/>
      <c r="S27" s="2"/>
      <c r="T27" s="2"/>
      <c r="U27" s="2"/>
      <c r="V27" s="2"/>
      <c r="W27" s="2"/>
      <c r="X27" s="2"/>
      <c r="Y27" s="2"/>
      <c r="Z27" s="2"/>
      <c r="AA27" s="7"/>
      <c r="AB27" s="7"/>
      <c r="AC27" s="7"/>
    </row>
    <row r="28" spans="1:32" ht="15" thickBot="1" x14ac:dyDescent="0.4">
      <c r="A28" s="1"/>
      <c r="B28" s="19"/>
      <c r="C28" s="19"/>
      <c r="D28" s="5"/>
      <c r="E28" s="5"/>
      <c r="F28" s="5"/>
      <c r="G28" s="5"/>
      <c r="H28" s="5"/>
      <c r="I28" s="5"/>
      <c r="J28" s="5"/>
      <c r="K28" s="7"/>
      <c r="L28" s="2"/>
      <c r="M28" s="2"/>
      <c r="N28" s="2"/>
      <c r="O28" s="2"/>
      <c r="P28" s="2"/>
      <c r="Q28" s="2"/>
      <c r="R28" s="2"/>
      <c r="S28" s="2"/>
      <c r="T28" s="2"/>
      <c r="U28" s="2"/>
      <c r="V28" s="2"/>
      <c r="W28" s="2"/>
      <c r="X28" s="2"/>
      <c r="Y28" s="2"/>
      <c r="Z28" s="2"/>
      <c r="AA28" s="7"/>
      <c r="AB28" s="7"/>
      <c r="AC28" s="7"/>
    </row>
    <row r="29" spans="1:32" ht="16.5" customHeight="1" thickBot="1" x14ac:dyDescent="0.4">
      <c r="A29" s="1"/>
      <c r="B29" s="15" t="s">
        <v>8</v>
      </c>
      <c r="C29" s="16" t="s">
        <v>5</v>
      </c>
      <c r="D29" s="14">
        <v>0</v>
      </c>
      <c r="E29" s="5"/>
      <c r="F29" s="22" t="s">
        <v>7</v>
      </c>
      <c r="G29" s="23" t="s">
        <v>5</v>
      </c>
      <c r="H29" s="14">
        <v>0</v>
      </c>
      <c r="I29" s="5"/>
      <c r="J29" s="5"/>
      <c r="K29" s="7"/>
      <c r="L29" s="2"/>
      <c r="M29" s="2"/>
      <c r="N29" s="2"/>
      <c r="O29" s="2"/>
      <c r="P29" s="2"/>
      <c r="Q29" s="2"/>
      <c r="R29" s="2"/>
      <c r="S29" s="2"/>
      <c r="T29" s="2"/>
      <c r="U29" s="2"/>
      <c r="V29" s="2"/>
      <c r="W29" s="2"/>
      <c r="X29" s="2"/>
      <c r="Y29" s="2"/>
      <c r="Z29" s="2"/>
      <c r="AA29" s="7"/>
      <c r="AB29" s="7"/>
      <c r="AC29" s="7"/>
    </row>
    <row r="30" spans="1:32" ht="29.5" customHeight="1" thickBot="1" x14ac:dyDescent="0.4">
      <c r="A30" s="1"/>
      <c r="B30" s="38">
        <f>SUM(D29)</f>
        <v>0</v>
      </c>
      <c r="C30" s="39">
        <f>SUM(D29)</f>
        <v>0</v>
      </c>
      <c r="D30" s="18"/>
      <c r="E30" s="5"/>
      <c r="F30" s="38">
        <f>SUM(H29)</f>
        <v>0</v>
      </c>
      <c r="G30" s="39">
        <f>SUM(H29)</f>
        <v>0</v>
      </c>
      <c r="H30" s="5"/>
      <c r="I30" s="5"/>
      <c r="J30" s="5"/>
      <c r="K30" s="7"/>
      <c r="L30" s="2"/>
      <c r="M30" s="2"/>
      <c r="N30" s="2"/>
      <c r="O30" s="2"/>
      <c r="P30" s="2"/>
      <c r="Q30" s="2"/>
      <c r="R30" s="2"/>
      <c r="S30" s="2"/>
      <c r="T30" s="2"/>
      <c r="U30" s="2"/>
      <c r="V30" s="2"/>
      <c r="W30" s="2"/>
      <c r="X30" s="2"/>
      <c r="Y30" s="2"/>
      <c r="Z30" s="2"/>
      <c r="AA30" s="7"/>
      <c r="AB30" s="7"/>
      <c r="AC30" s="7"/>
    </row>
    <row r="31" spans="1:32" ht="29.5" customHeight="1" thickBot="1" x14ac:dyDescent="0.4">
      <c r="A31" s="1"/>
      <c r="B31" s="40"/>
      <c r="C31" s="43">
        <f>IF(D31&gt;0.01,D29,0)</f>
        <v>0</v>
      </c>
      <c r="D31" s="20">
        <v>0</v>
      </c>
      <c r="E31" s="5"/>
      <c r="F31" s="31"/>
      <c r="G31" s="37">
        <f>IF(H31&gt;0.01,H29,0)</f>
        <v>0</v>
      </c>
      <c r="H31" s="20"/>
      <c r="I31" s="5"/>
      <c r="J31" s="5"/>
      <c r="K31" s="7"/>
      <c r="L31" s="2"/>
      <c r="M31" s="2"/>
      <c r="N31" s="2"/>
      <c r="O31" s="2"/>
      <c r="P31" s="2"/>
      <c r="Q31" s="2"/>
      <c r="R31" s="2"/>
      <c r="S31" s="2"/>
      <c r="T31" s="2"/>
      <c r="U31" s="2"/>
      <c r="V31" s="2"/>
      <c r="W31" s="2"/>
      <c r="X31" s="2"/>
      <c r="Y31" s="2"/>
      <c r="Z31" s="2"/>
      <c r="AA31" s="7"/>
      <c r="AB31" s="7"/>
      <c r="AC31" s="7"/>
    </row>
    <row r="32" spans="1:32" ht="15" thickBot="1" x14ac:dyDescent="0.4">
      <c r="A32" s="1"/>
      <c r="B32" s="19"/>
      <c r="C32" s="19"/>
      <c r="D32" s="5"/>
      <c r="E32" s="5"/>
      <c r="F32" s="5"/>
      <c r="G32" s="5"/>
      <c r="H32" s="5"/>
      <c r="I32" s="5"/>
      <c r="J32" s="5"/>
      <c r="K32" s="7"/>
      <c r="L32" s="2"/>
      <c r="M32" s="2"/>
      <c r="N32" s="2"/>
      <c r="O32" s="2"/>
      <c r="P32" s="2"/>
      <c r="Q32" s="2"/>
      <c r="R32" s="2"/>
      <c r="S32" s="2"/>
      <c r="T32" s="2"/>
      <c r="U32" s="2"/>
      <c r="V32" s="2"/>
      <c r="W32" s="2"/>
      <c r="X32" s="2"/>
      <c r="Y32" s="2"/>
      <c r="Z32" s="2"/>
      <c r="AA32" s="7"/>
      <c r="AB32" s="7"/>
      <c r="AC32" s="7"/>
    </row>
    <row r="33" spans="1:32" ht="15" customHeight="1" thickBot="1" x14ac:dyDescent="0.4">
      <c r="A33" s="1"/>
      <c r="B33" s="22" t="s">
        <v>17</v>
      </c>
      <c r="C33" s="23" t="s">
        <v>5</v>
      </c>
      <c r="D33" s="14">
        <v>0</v>
      </c>
      <c r="E33" s="5"/>
      <c r="F33" s="22" t="s">
        <v>18</v>
      </c>
      <c r="G33" s="23" t="s">
        <v>5</v>
      </c>
      <c r="H33" s="14">
        <v>0</v>
      </c>
      <c r="I33" s="5"/>
      <c r="J33" s="5"/>
      <c r="K33" s="7"/>
      <c r="L33" s="2"/>
      <c r="M33" s="2"/>
      <c r="N33" s="2"/>
      <c r="O33" s="2"/>
      <c r="P33" s="2"/>
      <c r="Q33" s="2"/>
      <c r="R33" s="2"/>
      <c r="S33" s="2"/>
      <c r="T33" s="49"/>
      <c r="U33" s="2"/>
      <c r="V33" s="2"/>
      <c r="W33" s="2"/>
      <c r="X33" s="2"/>
      <c r="Y33" s="2"/>
      <c r="Z33" s="2"/>
      <c r="AA33" s="7"/>
      <c r="AB33" s="7"/>
      <c r="AC33" s="7"/>
    </row>
    <row r="34" spans="1:32" ht="29.5" customHeight="1" thickTop="1" thickBot="1" x14ac:dyDescent="0.4">
      <c r="A34" s="1"/>
      <c r="B34" s="38">
        <f>SUM(D33)</f>
        <v>0</v>
      </c>
      <c r="C34" s="39">
        <f>SUM(D33)</f>
        <v>0</v>
      </c>
      <c r="D34" s="18"/>
      <c r="E34" s="5"/>
      <c r="F34" s="38">
        <f>SUM(H33)</f>
        <v>0</v>
      </c>
      <c r="G34" s="39">
        <f>SUM(H33)</f>
        <v>0</v>
      </c>
      <c r="H34" s="18"/>
      <c r="I34" s="5"/>
      <c r="J34" s="5"/>
      <c r="K34" s="7"/>
      <c r="L34" s="55" t="s">
        <v>49</v>
      </c>
      <c r="M34" s="56"/>
      <c r="N34" s="57" t="s">
        <v>50</v>
      </c>
      <c r="O34" s="58"/>
      <c r="P34" s="59" t="s">
        <v>34</v>
      </c>
      <c r="Q34" s="60"/>
      <c r="R34" s="61" t="s">
        <v>29</v>
      </c>
      <c r="S34" s="62"/>
      <c r="T34" s="63" t="s">
        <v>30</v>
      </c>
      <c r="U34" s="56"/>
      <c r="V34" s="57" t="s">
        <v>30</v>
      </c>
      <c r="W34" s="64"/>
      <c r="X34" s="65" t="s">
        <v>30</v>
      </c>
      <c r="Y34" s="52"/>
      <c r="Z34" s="79" t="s">
        <v>54</v>
      </c>
      <c r="AA34" s="71"/>
      <c r="AB34" s="7"/>
      <c r="AC34" s="7"/>
    </row>
    <row r="35" spans="1:32" ht="29.15" customHeight="1" thickBot="1" x14ac:dyDescent="0.65">
      <c r="A35" s="1"/>
      <c r="B35" s="40"/>
      <c r="C35" s="37">
        <f>IF(D35&gt;0.01,D33,0)</f>
        <v>0</v>
      </c>
      <c r="D35" s="20"/>
      <c r="E35" s="5"/>
      <c r="F35" s="31"/>
      <c r="G35" s="37">
        <f>IF(H35&gt;0.01,H33,0)</f>
        <v>0</v>
      </c>
      <c r="H35" s="20"/>
      <c r="I35" s="6"/>
      <c r="J35" s="5"/>
      <c r="K35" s="7"/>
      <c r="L35" s="47">
        <f>SUM(f!C17)</f>
        <v>0</v>
      </c>
      <c r="M35" s="45"/>
      <c r="N35" s="48">
        <f>SUM(f!D17)</f>
        <v>0</v>
      </c>
      <c r="O35" s="46"/>
      <c r="P35" s="50">
        <f>SUM(f!E17)</f>
        <v>0</v>
      </c>
      <c r="Q35" s="50"/>
      <c r="R35" s="53">
        <f>SUM(f!F17)</f>
        <v>0</v>
      </c>
      <c r="S35" s="54"/>
      <c r="T35" s="66">
        <f>SUM(f!G17)</f>
        <v>0</v>
      </c>
      <c r="U35" s="67"/>
      <c r="V35" s="68">
        <f>SUM(f!H17)</f>
        <v>0</v>
      </c>
      <c r="W35" s="69"/>
      <c r="X35" s="70">
        <f>SUM(f!I17)</f>
        <v>0</v>
      </c>
      <c r="Y35" s="51"/>
      <c r="Z35" s="80">
        <f>SUM(f!J17)</f>
        <v>42</v>
      </c>
      <c r="AA35" s="24"/>
      <c r="AB35" s="7"/>
      <c r="AC35" s="7"/>
    </row>
    <row r="36" spans="1:32" ht="14.5" customHeight="1" thickTop="1" x14ac:dyDescent="0.35">
      <c r="A36" s="1"/>
      <c r="B36" s="19"/>
      <c r="C36" s="19"/>
      <c r="D36" s="5"/>
      <c r="E36" s="5"/>
      <c r="F36" s="5"/>
      <c r="G36" s="5"/>
      <c r="H36" s="5"/>
      <c r="I36" s="5"/>
      <c r="J36" s="5"/>
      <c r="K36" s="7"/>
      <c r="L36" s="72"/>
      <c r="M36" s="73"/>
      <c r="N36" s="74"/>
      <c r="O36" s="73"/>
      <c r="P36" s="75"/>
      <c r="Q36" s="73"/>
      <c r="R36" s="76" t="s">
        <v>51</v>
      </c>
      <c r="S36" s="73"/>
      <c r="T36" s="72" t="s">
        <v>52</v>
      </c>
      <c r="U36" s="73"/>
      <c r="V36" s="74" t="s">
        <v>53</v>
      </c>
      <c r="W36" s="73"/>
      <c r="X36" s="75" t="s">
        <v>43</v>
      </c>
      <c r="Y36" s="73"/>
      <c r="Z36" s="24" t="s">
        <v>44</v>
      </c>
      <c r="AA36" s="77"/>
      <c r="AB36" s="24"/>
      <c r="AC36" s="7"/>
    </row>
    <row r="37" spans="1:32" ht="13" customHeight="1" x14ac:dyDescent="0.35">
      <c r="A37" s="1"/>
      <c r="B37" s="1"/>
      <c r="C37" s="1"/>
      <c r="D37" s="1"/>
      <c r="E37" s="1"/>
      <c r="F37" s="1"/>
      <c r="G37" s="1"/>
      <c r="H37" s="1"/>
      <c r="I37" s="1"/>
      <c r="J37" s="1"/>
      <c r="K37" s="2"/>
      <c r="L37" s="73"/>
      <c r="M37" s="73"/>
      <c r="N37" s="73"/>
      <c r="O37" s="73"/>
      <c r="P37" s="73"/>
      <c r="Q37" s="73"/>
      <c r="R37" s="73"/>
      <c r="S37" s="73"/>
      <c r="T37" s="73"/>
      <c r="U37" s="73"/>
      <c r="V37" s="73"/>
      <c r="W37" s="73"/>
      <c r="X37" s="73"/>
      <c r="Y37" s="73"/>
      <c r="Z37" s="78"/>
      <c r="AA37" s="78"/>
      <c r="AB37" s="78"/>
      <c r="AC37" s="2"/>
    </row>
    <row r="38" spans="1:32" ht="5.15" customHeight="1" thickBot="1" x14ac:dyDescent="0.4">
      <c r="A38" s="1"/>
      <c r="B38" s="1"/>
      <c r="C38" s="1"/>
      <c r="D38" s="1"/>
      <c r="E38" s="1"/>
      <c r="F38" s="1"/>
      <c r="G38" s="1"/>
      <c r="H38" s="1"/>
      <c r="I38" s="1"/>
      <c r="J38" s="1"/>
      <c r="K38" s="2"/>
      <c r="L38" s="4"/>
      <c r="M38" s="4"/>
      <c r="N38" s="2"/>
      <c r="O38" s="2"/>
      <c r="P38" s="2"/>
      <c r="Q38" s="2"/>
      <c r="R38" s="2"/>
      <c r="S38" s="2"/>
      <c r="T38" s="2"/>
      <c r="U38" s="2"/>
      <c r="V38" s="2"/>
      <c r="W38" s="2"/>
      <c r="X38" s="2"/>
      <c r="Y38" s="2"/>
      <c r="Z38" s="2"/>
      <c r="AA38" s="2"/>
      <c r="AB38" s="2"/>
      <c r="AC38" s="2"/>
      <c r="AF38" s="3" t="s">
        <v>39</v>
      </c>
    </row>
    <row r="39" spans="1:32" ht="15" thickBot="1" x14ac:dyDescent="0.4">
      <c r="A39" s="1"/>
      <c r="B39" s="1"/>
      <c r="C39" s="1"/>
      <c r="D39" s="1"/>
      <c r="E39" s="1"/>
      <c r="F39" s="1"/>
      <c r="G39" s="1"/>
      <c r="H39" s="1"/>
      <c r="I39" s="1"/>
      <c r="J39" s="1"/>
      <c r="K39" s="2"/>
      <c r="L39" s="117" t="s">
        <v>42</v>
      </c>
      <c r="M39" s="118"/>
      <c r="N39" s="118"/>
      <c r="O39" s="118"/>
      <c r="P39" s="118"/>
      <c r="Q39" s="118"/>
      <c r="R39" s="118"/>
      <c r="S39" s="118"/>
      <c r="T39" s="118"/>
      <c r="U39" s="118"/>
      <c r="V39" s="119"/>
      <c r="W39" s="44"/>
      <c r="X39" s="2"/>
      <c r="Y39" s="2"/>
      <c r="Z39" s="2"/>
      <c r="AA39" s="2"/>
      <c r="AB39" s="2"/>
      <c r="AC39" s="2"/>
    </row>
    <row r="40" spans="1:32" x14ac:dyDescent="0.35">
      <c r="A40" s="1"/>
    </row>
    <row r="46" spans="1:32" x14ac:dyDescent="0.35">
      <c r="F46" s="3" t="s">
        <v>39</v>
      </c>
    </row>
    <row r="51" spans="3:24" x14ac:dyDescent="0.35">
      <c r="X51" s="3" t="s">
        <v>39</v>
      </c>
    </row>
    <row r="52" spans="3:24" x14ac:dyDescent="0.35">
      <c r="C52" s="3" t="s">
        <v>39</v>
      </c>
    </row>
    <row r="68" spans="2:6" x14ac:dyDescent="0.35">
      <c r="F68" s="3" t="s">
        <v>39</v>
      </c>
    </row>
    <row r="75" spans="2:6" x14ac:dyDescent="0.35">
      <c r="B75" s="3" t="s">
        <v>39</v>
      </c>
    </row>
  </sheetData>
  <mergeCells count="16">
    <mergeCell ref="L39:V39"/>
    <mergeCell ref="E3:G3"/>
    <mergeCell ref="E4:G4"/>
    <mergeCell ref="B2:C4"/>
    <mergeCell ref="D1:I1"/>
    <mergeCell ref="AA19:AC25"/>
    <mergeCell ref="H2:I2"/>
    <mergeCell ref="H3:I3"/>
    <mergeCell ref="H4:I4"/>
    <mergeCell ref="E2:G2"/>
    <mergeCell ref="L2:AB4"/>
    <mergeCell ref="L8:AB10"/>
    <mergeCell ref="L11:AB13"/>
    <mergeCell ref="L5:AB7"/>
    <mergeCell ref="L14:AB14"/>
    <mergeCell ref="L15:AB18"/>
  </mergeCells>
  <conditionalFormatting sqref="B8:C9 F8:G9 B13:C15 F13:G14 B19:C20 F19:G19 B24:C24 F24:G26 B30:C30 F30:G30 B34:C34 F34:G34">
    <cfRule type="cellIs" dxfId="9" priority="11" operator="equal">
      <formula>3</formula>
    </cfRule>
    <cfRule type="cellIs" dxfId="8" priority="12" operator="equal">
      <formula>2</formula>
    </cfRule>
    <cfRule type="cellIs" dxfId="7" priority="13" operator="equal">
      <formula>1</formula>
    </cfRule>
  </conditionalFormatting>
  <conditionalFormatting sqref="G15 G20 C25 G27 G31 C35 G35 C31">
    <cfRule type="cellIs" dxfId="6" priority="8" operator="equal">
      <formula>3</formula>
    </cfRule>
    <cfRule type="cellIs" dxfId="5" priority="9" operator="equal">
      <formula>2</formula>
    </cfRule>
    <cfRule type="cellIs" dxfId="4" priority="10" operator="equal">
      <formula>1</formula>
    </cfRule>
  </conditionalFormatting>
  <conditionalFormatting sqref="H31 H35 D35 D33 H33 D31 D29 H27 H23 D25 D23 H20:I20 H18 H15 H12 H7 D7 D12 D18">
    <cfRule type="cellIs" dxfId="3" priority="7" operator="lessThan">
      <formula>0.001</formula>
    </cfRule>
  </conditionalFormatting>
  <conditionalFormatting sqref="H29">
    <cfRule type="cellIs" dxfId="2" priority="4" operator="equal">
      <formula>0</formula>
    </cfRule>
  </conditionalFormatting>
  <conditionalFormatting sqref="L35:X35">
    <cfRule type="cellIs" dxfId="1" priority="1" operator="equal">
      <formula>0</formula>
    </cfRule>
  </conditionalFormatting>
  <pageMargins left="0.11811023622047245" right="0.11811023622047245" top="0.19685039370078741"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election activeCell="J71" sqref="J71"/>
    </sheetView>
  </sheetViews>
  <sheetFormatPr baseColWidth="10" defaultRowHeight="14.5" x14ac:dyDescent="0.35"/>
  <sheetData/>
  <pageMargins left="0.7" right="0.7" top="0.78740157499999996" bottom="0.78740157499999996"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J17"/>
  <sheetViews>
    <sheetView workbookViewId="0">
      <selection activeCell="G22" sqref="G22"/>
    </sheetView>
  </sheetViews>
  <sheetFormatPr baseColWidth="10" defaultRowHeight="14.5" x14ac:dyDescent="0.35"/>
  <sheetData>
    <row r="1" spans="2:10" ht="15" thickBot="1" x14ac:dyDescent="0.4"/>
    <row r="2" spans="2:10" ht="15" thickBot="1" x14ac:dyDescent="0.4">
      <c r="B2" s="127" t="s">
        <v>35</v>
      </c>
      <c r="C2" s="128"/>
      <c r="D2" s="128"/>
      <c r="E2" s="128"/>
      <c r="F2" s="128"/>
      <c r="G2" s="128"/>
      <c r="H2" s="128"/>
      <c r="I2" s="129"/>
      <c r="J2" s="21"/>
    </row>
    <row r="3" spans="2:10" x14ac:dyDescent="0.35">
      <c r="B3" s="81" t="s">
        <v>31</v>
      </c>
      <c r="C3" s="82" t="s">
        <v>32</v>
      </c>
      <c r="D3" s="83" t="s">
        <v>33</v>
      </c>
      <c r="E3" s="84" t="s">
        <v>34</v>
      </c>
      <c r="F3" s="85" t="s">
        <v>29</v>
      </c>
      <c r="G3" s="82" t="s">
        <v>30</v>
      </c>
      <c r="H3" s="83" t="s">
        <v>30</v>
      </c>
      <c r="I3" s="86" t="s">
        <v>30</v>
      </c>
      <c r="J3" s="7"/>
    </row>
    <row r="4" spans="2:10" x14ac:dyDescent="0.35">
      <c r="B4" s="87"/>
      <c r="C4" s="36"/>
      <c r="D4" s="36"/>
      <c r="E4" s="36"/>
      <c r="F4" s="36"/>
      <c r="G4" s="36"/>
      <c r="H4" s="36"/>
      <c r="I4" s="88"/>
      <c r="J4" s="7"/>
    </row>
    <row r="5" spans="2:10" x14ac:dyDescent="0.35">
      <c r="B5" s="89" t="s">
        <v>22</v>
      </c>
      <c r="C5" s="90">
        <f>IF(Bettenplaner!D7=1,4,0)</f>
        <v>0</v>
      </c>
      <c r="D5" s="91">
        <f>IF(Bettenplaner!D7=2,4,0)</f>
        <v>0</v>
      </c>
      <c r="E5" s="92">
        <f>IF(Bettenplaner!D7=3,4,0)</f>
        <v>0</v>
      </c>
      <c r="F5" s="93"/>
      <c r="G5" s="90">
        <f t="shared" ref="G5:I7" si="0">SUM(C5)</f>
        <v>0</v>
      </c>
      <c r="H5" s="94">
        <f t="shared" si="0"/>
        <v>0</v>
      </c>
      <c r="I5" s="95">
        <f t="shared" si="0"/>
        <v>0</v>
      </c>
      <c r="J5" s="7"/>
    </row>
    <row r="6" spans="2:10" x14ac:dyDescent="0.35">
      <c r="B6" s="89" t="s">
        <v>21</v>
      </c>
      <c r="C6" s="90">
        <f>IF(Bettenplaner!H7=1,4,0)</f>
        <v>0</v>
      </c>
      <c r="D6" s="91">
        <f>IF(Bettenplaner!H7=2,4,0)</f>
        <v>0</v>
      </c>
      <c r="E6" s="92">
        <f>IF(Bettenplaner!H7=3,4,0)</f>
        <v>0</v>
      </c>
      <c r="F6" s="93"/>
      <c r="G6" s="90">
        <f t="shared" si="0"/>
        <v>0</v>
      </c>
      <c r="H6" s="94">
        <f t="shared" si="0"/>
        <v>0</v>
      </c>
      <c r="I6" s="95">
        <f t="shared" si="0"/>
        <v>0</v>
      </c>
      <c r="J6" s="7"/>
    </row>
    <row r="7" spans="2:10" x14ac:dyDescent="0.35">
      <c r="B7" s="89" t="s">
        <v>20</v>
      </c>
      <c r="C7" s="90">
        <f>IF(Bettenplaner!D12=1,6,0)</f>
        <v>0</v>
      </c>
      <c r="D7" s="91">
        <f>IF(Bettenplaner!D12=2,6,0)</f>
        <v>0</v>
      </c>
      <c r="E7" s="92">
        <f>IF(Bettenplaner!D12=3,4,0)</f>
        <v>0</v>
      </c>
      <c r="F7" s="93"/>
      <c r="G7" s="90">
        <f t="shared" si="0"/>
        <v>0</v>
      </c>
      <c r="H7" s="94">
        <f t="shared" si="0"/>
        <v>0</v>
      </c>
      <c r="I7" s="95">
        <f t="shared" si="0"/>
        <v>0</v>
      </c>
      <c r="J7" s="7"/>
    </row>
    <row r="8" spans="2:10" x14ac:dyDescent="0.35">
      <c r="B8" s="89" t="s">
        <v>2</v>
      </c>
      <c r="C8" s="90">
        <f>IF(Bettenplaner!H12=1,4,0)</f>
        <v>0</v>
      </c>
      <c r="D8" s="91">
        <f>IF(Bettenplaner!H12=2,4,0)</f>
        <v>0</v>
      </c>
      <c r="E8" s="92">
        <f>IF(Bettenplaner!H12=3,4,0)</f>
        <v>0</v>
      </c>
      <c r="F8" s="93">
        <f>IF(Bettenplaner!H15&gt;0.01,1,0)</f>
        <v>0</v>
      </c>
      <c r="G8" s="90">
        <f>IF(C8&gt;0.001,F8+C8,0)</f>
        <v>0</v>
      </c>
      <c r="H8" s="94">
        <f t="shared" ref="H8:H16" si="1">IF(D8&gt;0.001,D8+F8,0)</f>
        <v>0</v>
      </c>
      <c r="I8" s="95">
        <f t="shared" ref="I8:I16" si="2">IF(E8&gt;0.001,E8+F8,0)</f>
        <v>0</v>
      </c>
      <c r="J8" s="7"/>
    </row>
    <row r="9" spans="2:10" x14ac:dyDescent="0.35">
      <c r="B9" s="89" t="s">
        <v>23</v>
      </c>
      <c r="C9" s="90">
        <f>IF(Bettenplaner!D18=1,4,0)</f>
        <v>0</v>
      </c>
      <c r="D9" s="91">
        <f>IF(Bettenplaner!D18=2,4,0)</f>
        <v>0</v>
      </c>
      <c r="E9" s="92">
        <f>IF(Bettenplaner!D18=3,4,0)</f>
        <v>0</v>
      </c>
      <c r="F9" s="93">
        <f>IF(Bettenplaner!D21&gt;0.01,1,0)</f>
        <v>0</v>
      </c>
      <c r="G9" s="90">
        <f>IF(C9&gt;0.001,F9+C10,0)</f>
        <v>0</v>
      </c>
      <c r="H9" s="94">
        <f t="shared" si="1"/>
        <v>0</v>
      </c>
      <c r="I9" s="95">
        <f t="shared" si="2"/>
        <v>0</v>
      </c>
      <c r="J9" s="7"/>
    </row>
    <row r="10" spans="2:10" x14ac:dyDescent="0.35">
      <c r="B10" s="89" t="s">
        <v>19</v>
      </c>
      <c r="C10" s="90">
        <f>IF(Bettenplaner!H18=1,2,0)</f>
        <v>0</v>
      </c>
      <c r="D10" s="91">
        <f>IF(Bettenplaner!H18=2,2,0)</f>
        <v>0</v>
      </c>
      <c r="E10" s="92">
        <f>IF(Bettenplaner!H18=3,2,0)</f>
        <v>0</v>
      </c>
      <c r="F10" s="93">
        <f>IF(Bettenplaner!H20&gt;0.01,1,0)</f>
        <v>0</v>
      </c>
      <c r="G10" s="90">
        <f t="shared" ref="G10:G16" si="3">IF(C10&gt;0.001,F10+C10,0)</f>
        <v>0</v>
      </c>
      <c r="H10" s="94">
        <f t="shared" si="1"/>
        <v>0</v>
      </c>
      <c r="I10" s="95">
        <f t="shared" si="2"/>
        <v>0</v>
      </c>
      <c r="J10" s="7"/>
    </row>
    <row r="11" spans="2:10" x14ac:dyDescent="0.35">
      <c r="B11" s="89" t="s">
        <v>24</v>
      </c>
      <c r="C11" s="90">
        <f>IF(Bettenplaner!D23=1,2,0)</f>
        <v>0</v>
      </c>
      <c r="D11" s="91">
        <f>IF(Bettenplaner!D23=2,2,0)</f>
        <v>0</v>
      </c>
      <c r="E11" s="92">
        <f>IF(Bettenplaner!D23=3,2,0)</f>
        <v>0</v>
      </c>
      <c r="F11" s="93">
        <f>IF(Bettenplaner!D25&gt;0.01,1,0)</f>
        <v>0</v>
      </c>
      <c r="G11" s="90">
        <f t="shared" si="3"/>
        <v>0</v>
      </c>
      <c r="H11" s="94">
        <f t="shared" si="1"/>
        <v>0</v>
      </c>
      <c r="I11" s="95">
        <f t="shared" si="2"/>
        <v>0</v>
      </c>
      <c r="J11" s="7"/>
    </row>
    <row r="12" spans="2:10" x14ac:dyDescent="0.35">
      <c r="B12" s="89" t="s">
        <v>25</v>
      </c>
      <c r="C12" s="90">
        <f>IF(Bettenplaner!H23=1,6,0)</f>
        <v>0</v>
      </c>
      <c r="D12" s="91">
        <f>IF(Bettenplaner!H23=2,6,0)</f>
        <v>0</v>
      </c>
      <c r="E12" s="92">
        <f>IF(Bettenplaner!H23=3,6,0)</f>
        <v>0</v>
      </c>
      <c r="F12" s="93">
        <f>IF(Bettenplaner!H27&gt;0.01,1,0)</f>
        <v>0</v>
      </c>
      <c r="G12" s="90">
        <f t="shared" si="3"/>
        <v>0</v>
      </c>
      <c r="H12" s="94">
        <f t="shared" si="1"/>
        <v>0</v>
      </c>
      <c r="I12" s="95">
        <f t="shared" si="2"/>
        <v>0</v>
      </c>
      <c r="J12" s="7"/>
    </row>
    <row r="13" spans="2:10" x14ac:dyDescent="0.35">
      <c r="B13" s="89" t="s">
        <v>6</v>
      </c>
      <c r="C13" s="90">
        <f>IF(Bettenplaner!D29=1,2,0)</f>
        <v>0</v>
      </c>
      <c r="D13" s="91">
        <f>IF(Bettenplaner!D29=2,2,0)</f>
        <v>0</v>
      </c>
      <c r="E13" s="92">
        <f>IF(Bettenplaner!D29=3,2,0)</f>
        <v>0</v>
      </c>
      <c r="F13" s="93">
        <f>IF(Bettenplaner!D31&gt;0.01,1,0)</f>
        <v>0</v>
      </c>
      <c r="G13" s="90">
        <f t="shared" si="3"/>
        <v>0</v>
      </c>
      <c r="H13" s="94">
        <f t="shared" si="1"/>
        <v>0</v>
      </c>
      <c r="I13" s="95">
        <f t="shared" si="2"/>
        <v>0</v>
      </c>
      <c r="J13" s="7"/>
    </row>
    <row r="14" spans="2:10" x14ac:dyDescent="0.35">
      <c r="B14" s="89" t="s">
        <v>22</v>
      </c>
      <c r="C14" s="90">
        <f>IF(Bettenplaner!H29=1,2,0)</f>
        <v>0</v>
      </c>
      <c r="D14" s="91">
        <f>IF(Bettenplaner!H29=2,2,0)</f>
        <v>0</v>
      </c>
      <c r="E14" s="92">
        <f>IF(Bettenplaner!H29=3,2,0)</f>
        <v>0</v>
      </c>
      <c r="F14" s="93">
        <f>IF(Bettenplaner!H31&gt;0.01,1,0)</f>
        <v>0</v>
      </c>
      <c r="G14" s="90">
        <f t="shared" si="3"/>
        <v>0</v>
      </c>
      <c r="H14" s="94">
        <f t="shared" si="1"/>
        <v>0</v>
      </c>
      <c r="I14" s="95">
        <f t="shared" si="2"/>
        <v>0</v>
      </c>
      <c r="J14" s="7"/>
    </row>
    <row r="15" spans="2:10" x14ac:dyDescent="0.35">
      <c r="B15" s="89" t="s">
        <v>21</v>
      </c>
      <c r="C15" s="90">
        <f>IF(Bettenplaner!D33=1,2,0)</f>
        <v>0</v>
      </c>
      <c r="D15" s="91">
        <f>IF(Bettenplaner!D33=2,2,0)</f>
        <v>0</v>
      </c>
      <c r="E15" s="92">
        <f>IF(Bettenplaner!D33=3,2,0)</f>
        <v>0</v>
      </c>
      <c r="F15" s="93">
        <f>IF(Bettenplaner!D35&gt;0.01,1,0)</f>
        <v>0</v>
      </c>
      <c r="G15" s="90">
        <f t="shared" si="3"/>
        <v>0</v>
      </c>
      <c r="H15" s="94">
        <f t="shared" si="1"/>
        <v>0</v>
      </c>
      <c r="I15" s="95">
        <f t="shared" si="2"/>
        <v>0</v>
      </c>
      <c r="J15" s="7"/>
    </row>
    <row r="16" spans="2:10" ht="15" thickBot="1" x14ac:dyDescent="0.4">
      <c r="B16" s="89" t="s">
        <v>20</v>
      </c>
      <c r="C16" s="90">
        <f>IF(Bettenplaner!H33=1,2,0)</f>
        <v>0</v>
      </c>
      <c r="D16" s="91">
        <f>IF(Bettenplaner!H33=2,2,0)</f>
        <v>0</v>
      </c>
      <c r="E16" s="92">
        <f>IF(Bettenplaner!H33=3,2,0)</f>
        <v>0</v>
      </c>
      <c r="F16" s="93">
        <f>IF(Bettenplaner!H35&gt;0.01,1,0)</f>
        <v>0</v>
      </c>
      <c r="G16" s="90">
        <f t="shared" si="3"/>
        <v>0</v>
      </c>
      <c r="H16" s="94">
        <f t="shared" si="1"/>
        <v>0</v>
      </c>
      <c r="I16" s="95">
        <f t="shared" si="2"/>
        <v>0</v>
      </c>
      <c r="J16" s="24">
        <v>42</v>
      </c>
    </row>
    <row r="17" spans="2:10" ht="26.5" thickBot="1" x14ac:dyDescent="0.65">
      <c r="B17" s="96"/>
      <c r="C17" s="97">
        <f t="shared" ref="C17:I17" si="4">SUM(C5:C16)</f>
        <v>0</v>
      </c>
      <c r="D17" s="98">
        <f t="shared" si="4"/>
        <v>0</v>
      </c>
      <c r="E17" s="99">
        <f t="shared" si="4"/>
        <v>0</v>
      </c>
      <c r="F17" s="100">
        <f t="shared" si="4"/>
        <v>0</v>
      </c>
      <c r="G17" s="101">
        <f t="shared" si="4"/>
        <v>0</v>
      </c>
      <c r="H17" s="102">
        <f t="shared" si="4"/>
        <v>0</v>
      </c>
      <c r="I17" s="103">
        <f t="shared" si="4"/>
        <v>0</v>
      </c>
      <c r="J17" s="24">
        <f>(J16)-G17-H17-I17</f>
        <v>42</v>
      </c>
    </row>
  </sheetData>
  <sheetProtection algorithmName="SHA-512" hashValue="mQ2nIXqLtJW0isyMMlrof3EMqeMXPVRbEgothRx5hxYy/hV21hRcP9EpcPSA2MhQCGaWfIRBZFtiaVSNXKsHrQ==" saltValue="j0DxwSf6kGTkusRECCQL9A==" spinCount="100000" sheet="1" objects="1" scenarios="1"/>
  <mergeCells count="1">
    <mergeCell ref="B2:I2"/>
  </mergeCells>
  <conditionalFormatting sqref="C5:I17">
    <cfRule type="cellIs" dxfId="0" priority="1" operator="equal">
      <formula>0</formula>
    </cfRule>
  </conditionalFormatting>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Bettenplaner</vt:lpstr>
      <vt:lpstr>Grundriss mit Fotos</vt:lpstr>
      <vt:lpstr>f</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Egbert</dc:creator>
  <cp:lastModifiedBy>Stephan Egbert</cp:lastModifiedBy>
  <cp:lastPrinted>2015-01-26T11:44:47Z</cp:lastPrinted>
  <dcterms:created xsi:type="dcterms:W3CDTF">2015-01-09T10:37:58Z</dcterms:created>
  <dcterms:modified xsi:type="dcterms:W3CDTF">2015-01-26T14:26:35Z</dcterms:modified>
</cp:coreProperties>
</file>